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-120" windowWidth="24156" windowHeight="12552"/>
  </bookViews>
  <sheets>
    <sheet name="List1" sheetId="1" r:id="rId1"/>
  </sheets>
  <definedNames>
    <definedName name="_xlnm.Print_Area" localSheetId="0">List1!$B$2:$N$51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6" i="1" l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B7" i="1" l="1"/>
  <c r="B8" i="1" s="1"/>
  <c r="B9" i="1" s="1"/>
  <c r="B10" i="1" s="1"/>
  <c r="B11" i="1" s="1"/>
  <c r="B12" i="1" s="1"/>
  <c r="B13" i="1" s="1"/>
  <c r="B14" i="1" s="1"/>
  <c r="B15" i="1" s="1"/>
  <c r="B16" i="1" s="1"/>
</calcChain>
</file>

<file path=xl/sharedStrings.xml><?xml version="1.0" encoding="utf-8"?>
<sst xmlns="http://schemas.openxmlformats.org/spreadsheetml/2006/main" count="55" uniqueCount="38">
  <si>
    <t xml:space="preserve">OZNAČENÍ KOMUNIKACE </t>
  </si>
  <si>
    <t>OZNAČENÍ MĚŘENÉHO ÚSEKU</t>
  </si>
  <si>
    <t>POŘ. ČÍS.</t>
  </si>
  <si>
    <t>ZÁVOD</t>
  </si>
  <si>
    <t>MÍSTOPISNÝ NÁZEV</t>
  </si>
  <si>
    <t>Volyně</t>
  </si>
  <si>
    <t>2 - 3056</t>
  </si>
  <si>
    <t>2 - 5090</t>
  </si>
  <si>
    <t>2 - 1308</t>
  </si>
  <si>
    <t>2 - 0270</t>
  </si>
  <si>
    <t>2 - 0300</t>
  </si>
  <si>
    <t>2 - 0336</t>
  </si>
  <si>
    <t>2 - 1760</t>
  </si>
  <si>
    <t>2 - 1780</t>
  </si>
  <si>
    <t>2 - 4520</t>
  </si>
  <si>
    <t>2 - 1690</t>
  </si>
  <si>
    <t>2 - 3841</t>
  </si>
  <si>
    <t>Strakonice</t>
  </si>
  <si>
    <t>Protivín k.z. - hr.okr.PI a ST</t>
  </si>
  <si>
    <t>hr.kraje 03 a 02 x III/02216</t>
  </si>
  <si>
    <t>Strakonice k.z. - Cehnice z.z.</t>
  </si>
  <si>
    <t>x s MK(bývalá 22) x s MK (bývalá 20)</t>
  </si>
  <si>
    <t>vyústění z I/4 - vyústění z II/173</t>
  </si>
  <si>
    <t>Písek k.z. - Dobev z.z.</t>
  </si>
  <si>
    <t>vyústění  z III/1733 Záboří - Blatná z.z.</t>
  </si>
  <si>
    <t>Písek</t>
  </si>
  <si>
    <t>zaústění II/174 a II/177 - vyústění II/174</t>
  </si>
  <si>
    <t>vyústění III/12116 - zaústění III/1219</t>
  </si>
  <si>
    <t>vyústění z II/139 - zaústění do I/20</t>
  </si>
  <si>
    <t>SV</t>
  </si>
  <si>
    <t>TV</t>
  </si>
  <si>
    <t>HODNOTY TV (Těžká vozidla celkem) a SV (všechna motorová vozidla celkem - součet vozidel)</t>
  </si>
  <si>
    <t>Těžká vozidla celkem (LN, SN, SNP, TN, TNP, TR, TRP, NSN, A, AK)</t>
  </si>
  <si>
    <t>Všechna motorová vozidla celkem (TV, O, M)</t>
  </si>
  <si>
    <t>nárůst/pokles (%)</t>
  </si>
  <si>
    <t>2020_1</t>
  </si>
  <si>
    <t>2020_2</t>
  </si>
  <si>
    <t>VYČÍSLENÍ NÁRŮSTU A POKLESU POČTU VOZIDEL V ROCE 2020_2 OPROTI ROKU 2020_1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</si>
</sst>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333333"/>
      <name val="Arial"/>
      <family val="2"/>
      <charset val="238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5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3" fontId="0" fillId="0" borderId="23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24" xfId="0" applyNumberForma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3" fontId="0" fillId="0" borderId="25" xfId="0" applyNumberForma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3" fontId="0" fillId="0" borderId="30" xfId="0" applyNumberFormat="1" applyFill="1" applyBorder="1" applyAlignment="1">
      <alignment horizontal="center" vertical="center"/>
    </xf>
    <xf numFmtId="3" fontId="0" fillId="0" borderId="31" xfId="0" applyNumberFormat="1" applyFill="1" applyBorder="1" applyAlignment="1">
      <alignment horizontal="center" vertical="center"/>
    </xf>
    <xf numFmtId="3" fontId="0" fillId="0" borderId="32" xfId="0" applyNumberForma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/>
    </xf>
    <xf numFmtId="164" fontId="1" fillId="0" borderId="23" xfId="1" applyNumberFormat="1" applyFont="1" applyBorder="1"/>
    <xf numFmtId="164" fontId="1" fillId="0" borderId="1" xfId="1" applyNumberFormat="1" applyFont="1" applyBorder="1"/>
    <xf numFmtId="164" fontId="1" fillId="0" borderId="24" xfId="1" applyNumberFormat="1" applyFont="1" applyBorder="1"/>
    <xf numFmtId="164" fontId="1" fillId="0" borderId="3" xfId="1" applyNumberFormat="1" applyFont="1" applyBorder="1"/>
    <xf numFmtId="164" fontId="1" fillId="0" borderId="25" xfId="1" applyNumberFormat="1" applyFont="1" applyBorder="1"/>
    <xf numFmtId="164" fontId="1" fillId="0" borderId="2" xfId="1" applyNumberFormat="1" applyFont="1" applyBorder="1"/>
    <xf numFmtId="0" fontId="1" fillId="0" borderId="0" xfId="0" applyFont="1" applyBorder="1" applyAlignment="1">
      <alignment vertical="center"/>
    </xf>
    <xf numFmtId="0" fontId="0" fillId="2" borderId="12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Porovnání TV (LN, SN, SNP, TN, TNP, TR, TRP, NSN, A, AK) v letech 2019 a 2020 na 11 sčítacích stanovištích</a:t>
            </a:r>
          </a:p>
        </c:rich>
      </c:tx>
      <c:layout>
        <c:manualLayout>
          <c:xMode val="edge"/>
          <c:yMode val="edge"/>
          <c:x val="0.12448168064357809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8150415094733434E-2"/>
          <c:y val="0.16853453140958405"/>
          <c:w val="0.83432883016859472"/>
          <c:h val="0.64970640687899606"/>
        </c:manualLayout>
      </c:layout>
      <c:barChart>
        <c:barDir val="col"/>
        <c:grouping val="clustered"/>
        <c:varyColors val="0"/>
        <c:ser>
          <c:idx val="0"/>
          <c:order val="0"/>
          <c:tx>
            <c:v>2019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319609395618896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91765637371338E-3"/>
                  <c:y val="2.446033189010955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583531274742676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9.2372657693322782E-3"/>
                  <c:y val="2.446033189010955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2784375824756844E-3"/>
                  <c:y val="8.9686847526952441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9176563737134772E-3"/>
                  <c:y val="8.9686847526952441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7.9176563737134772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0556875164951175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2784375824756844E-3"/>
                  <c:y val="4.89206637802182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6.5980469780945808E-3"/>
                  <c:y val="2.446033189010955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List1!$G$6:$G$16</c:f>
              <c:numCache>
                <c:formatCode>#,##0</c:formatCode>
                <c:ptCount val="11"/>
                <c:pt idx="0">
                  <c:v>1414</c:v>
                </c:pt>
                <c:pt idx="1">
                  <c:v>2534</c:v>
                </c:pt>
                <c:pt idx="2">
                  <c:v>2255.5</c:v>
                </c:pt>
                <c:pt idx="3">
                  <c:v>1209.75</c:v>
                </c:pt>
                <c:pt idx="4">
                  <c:v>900</c:v>
                </c:pt>
                <c:pt idx="5">
                  <c:v>783.5</c:v>
                </c:pt>
                <c:pt idx="6">
                  <c:v>161.25</c:v>
                </c:pt>
                <c:pt idx="7">
                  <c:v>400.25</c:v>
                </c:pt>
                <c:pt idx="8">
                  <c:v>197</c:v>
                </c:pt>
                <c:pt idx="9">
                  <c:v>166.75</c:v>
                </c:pt>
                <c:pt idx="10">
                  <c:v>306.75</c:v>
                </c:pt>
              </c:numCache>
            </c:numRef>
          </c:val>
        </c:ser>
        <c:ser>
          <c:idx val="1"/>
          <c:order val="1"/>
          <c:tx>
            <c:v>2020_1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6.5980469780945079E-3"/>
                  <c:y val="-1.71222323230766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91765637371338E-3"/>
                  <c:y val="-1.46761991340657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3196093956189452E-3"/>
                  <c:y val="-2.44603318901095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3196093956188968E-3"/>
                  <c:y val="-7.338099567032865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List1!$I$6:$I$16</c:f>
              <c:numCache>
                <c:formatCode>#,##0</c:formatCode>
                <c:ptCount val="11"/>
                <c:pt idx="0">
                  <c:v>1458.25</c:v>
                </c:pt>
                <c:pt idx="1">
                  <c:v>3608</c:v>
                </c:pt>
                <c:pt idx="2">
                  <c:v>1933</c:v>
                </c:pt>
                <c:pt idx="3">
                  <c:v>1339.25</c:v>
                </c:pt>
                <c:pt idx="4">
                  <c:v>975.75</c:v>
                </c:pt>
                <c:pt idx="5">
                  <c:v>894.5</c:v>
                </c:pt>
                <c:pt idx="6">
                  <c:v>162.25</c:v>
                </c:pt>
                <c:pt idx="7">
                  <c:v>490</c:v>
                </c:pt>
                <c:pt idx="8">
                  <c:v>251</c:v>
                </c:pt>
                <c:pt idx="9">
                  <c:v>192</c:v>
                </c:pt>
                <c:pt idx="10">
                  <c:v>383</c:v>
                </c:pt>
              </c:numCache>
            </c:numRef>
          </c:val>
        </c:ser>
        <c:ser>
          <c:idx val="2"/>
          <c:order val="2"/>
          <c:tx>
            <c:v>2020_2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1876484560570071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0556875164951175E-2"/>
                  <c:y val="2.446033189010955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19609395618896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876484560570071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9176563737133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7.9176563737132846E-3"/>
                  <c:y val="-8.9686847526952441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278437582475490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6.5980469780944836E-3"/>
                  <c:y val="-8.9686847526952441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7.9176563737133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6.5980469780944836E-3"/>
                  <c:y val="2.446033189010955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6.5980469780944836E-3"/>
                  <c:y val="-8.9686847526952441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List1!$K$6:$K$16</c:f>
              <c:numCache>
                <c:formatCode>#,##0</c:formatCode>
                <c:ptCount val="11"/>
                <c:pt idx="0">
                  <c:v>1635</c:v>
                </c:pt>
                <c:pt idx="1">
                  <c:v>3204</c:v>
                </c:pt>
                <c:pt idx="2">
                  <c:v>1820</c:v>
                </c:pt>
                <c:pt idx="3">
                  <c:v>1348</c:v>
                </c:pt>
                <c:pt idx="4">
                  <c:v>898</c:v>
                </c:pt>
                <c:pt idx="5">
                  <c:v>842</c:v>
                </c:pt>
                <c:pt idx="6">
                  <c:v>214</c:v>
                </c:pt>
                <c:pt idx="7">
                  <c:v>445</c:v>
                </c:pt>
                <c:pt idx="8">
                  <c:v>205</c:v>
                </c:pt>
                <c:pt idx="9">
                  <c:v>155</c:v>
                </c:pt>
                <c:pt idx="10">
                  <c:v>358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67470112"/>
        <c:axId val="567461096"/>
      </c:barChart>
      <c:catAx>
        <c:axId val="567470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Číslo stanoviště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7461096"/>
        <c:crosses val="autoZero"/>
        <c:auto val="1"/>
        <c:lblAlgn val="ctr"/>
        <c:lblOffset val="100"/>
        <c:noMultiLvlLbl val="0"/>
      </c:catAx>
      <c:valAx>
        <c:axId val="567461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Roční průměr denních intenzit TV</a:t>
                </a:r>
              </a:p>
            </c:rich>
          </c:tx>
          <c:layout>
            <c:manualLayout>
              <c:xMode val="edge"/>
              <c:yMode val="edge"/>
              <c:x val="2.3492744321472737E-2"/>
              <c:y val="0.4392211997881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67470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22</xdr:row>
      <xdr:rowOff>2855</xdr:rowOff>
    </xdr:from>
    <xdr:to>
      <xdr:col>13</xdr:col>
      <xdr:colOff>571500</xdr:colOff>
      <xdr:row>50</xdr:row>
      <xdr:rowOff>74295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19"/>
  <sheetViews>
    <sheetView tabSelected="1" zoomScaleNormal="100" workbookViewId="0">
      <selection activeCell="Q37" sqref="Q37"/>
    </sheetView>
  </sheetViews>
  <sheetFormatPr defaultRowHeight="14.4" x14ac:dyDescent="0.3"/>
  <cols>
    <col min="1" max="1" width="5" customWidth="1"/>
    <col min="2" max="2" width="5.44140625" customWidth="1"/>
    <col min="3" max="3" width="13.5546875" customWidth="1"/>
    <col min="4" max="4" width="35.6640625" customWidth="1"/>
    <col min="5" max="5" width="12.6640625" hidden="1" customWidth="1"/>
    <col min="6" max="6" width="12.6640625" customWidth="1"/>
    <col min="7" max="22" width="9.33203125" customWidth="1"/>
  </cols>
  <sheetData>
    <row r="2" spans="2:18" ht="15" thickBot="1" x14ac:dyDescent="0.35">
      <c r="B2" s="45" t="s">
        <v>37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39"/>
      <c r="P2" s="39"/>
      <c r="Q2" s="39"/>
      <c r="R2" s="39"/>
    </row>
    <row r="3" spans="2:18" ht="35.25" customHeight="1" thickBot="1" x14ac:dyDescent="0.35">
      <c r="B3" s="46" t="s">
        <v>2</v>
      </c>
      <c r="C3" s="49" t="s">
        <v>0</v>
      </c>
      <c r="D3" s="52" t="s">
        <v>4</v>
      </c>
      <c r="E3" s="49" t="s">
        <v>3</v>
      </c>
      <c r="F3" s="46" t="s">
        <v>1</v>
      </c>
      <c r="G3" s="42" t="s">
        <v>31</v>
      </c>
      <c r="H3" s="43"/>
      <c r="I3" s="43"/>
      <c r="J3" s="43"/>
      <c r="K3" s="43"/>
      <c r="L3" s="43"/>
      <c r="M3" s="43"/>
      <c r="N3" s="44"/>
    </row>
    <row r="4" spans="2:18" ht="15" thickBot="1" x14ac:dyDescent="0.35">
      <c r="B4" s="47"/>
      <c r="C4" s="50"/>
      <c r="D4" s="53"/>
      <c r="E4" s="50"/>
      <c r="F4" s="47"/>
      <c r="G4" s="40">
        <v>2019</v>
      </c>
      <c r="H4" s="41"/>
      <c r="I4" s="40" t="s">
        <v>35</v>
      </c>
      <c r="J4" s="41"/>
      <c r="K4" s="40" t="s">
        <v>36</v>
      </c>
      <c r="L4" s="41"/>
      <c r="M4" s="40" t="s">
        <v>34</v>
      </c>
      <c r="N4" s="41"/>
    </row>
    <row r="5" spans="2:18" ht="15" thickBot="1" x14ac:dyDescent="0.35">
      <c r="B5" s="48"/>
      <c r="C5" s="51"/>
      <c r="D5" s="54"/>
      <c r="E5" s="51"/>
      <c r="F5" s="51"/>
      <c r="G5" s="10" t="s">
        <v>30</v>
      </c>
      <c r="H5" s="11" t="s">
        <v>29</v>
      </c>
      <c r="I5" s="10" t="s">
        <v>30</v>
      </c>
      <c r="J5" s="11" t="s">
        <v>29</v>
      </c>
      <c r="K5" s="10" t="s">
        <v>30</v>
      </c>
      <c r="L5" s="11" t="s">
        <v>29</v>
      </c>
      <c r="M5" s="31" t="s">
        <v>30</v>
      </c>
      <c r="N5" s="32" t="s">
        <v>29</v>
      </c>
    </row>
    <row r="6" spans="2:18" x14ac:dyDescent="0.3">
      <c r="B6" s="1">
        <v>1</v>
      </c>
      <c r="C6" s="4">
        <v>20</v>
      </c>
      <c r="D6" s="7" t="s">
        <v>26</v>
      </c>
      <c r="E6" s="4" t="s">
        <v>17</v>
      </c>
      <c r="F6" s="12" t="s">
        <v>6</v>
      </c>
      <c r="G6" s="15">
        <v>1414</v>
      </c>
      <c r="H6" s="16">
        <v>4617</v>
      </c>
      <c r="I6" s="15">
        <v>1458.25</v>
      </c>
      <c r="J6" s="28">
        <v>4657.75</v>
      </c>
      <c r="K6" s="15">
        <v>1635</v>
      </c>
      <c r="L6" s="28">
        <v>4674</v>
      </c>
      <c r="M6" s="33">
        <f>K6/I6 -100%</f>
        <v>0.12120692611006345</v>
      </c>
      <c r="N6" s="34">
        <f>L6/J6 - 100%</f>
        <v>3.4888089742901585E-3</v>
      </c>
    </row>
    <row r="7" spans="2:18" x14ac:dyDescent="0.3">
      <c r="B7" s="2">
        <f>B6+1</f>
        <v>2</v>
      </c>
      <c r="C7" s="5">
        <v>20</v>
      </c>
      <c r="D7" s="8" t="s">
        <v>27</v>
      </c>
      <c r="E7" s="5" t="s">
        <v>25</v>
      </c>
      <c r="F7" s="13" t="s">
        <v>7</v>
      </c>
      <c r="G7" s="17">
        <v>2534</v>
      </c>
      <c r="H7" s="18">
        <v>7769.5</v>
      </c>
      <c r="I7" s="17">
        <v>3608</v>
      </c>
      <c r="J7" s="29">
        <v>11253.5</v>
      </c>
      <c r="K7" s="17">
        <v>3204</v>
      </c>
      <c r="L7" s="29">
        <v>12604</v>
      </c>
      <c r="M7" s="35">
        <f t="shared" ref="M7:M16" si="0">K7/I7 -100%</f>
        <v>-0.11197339246119731</v>
      </c>
      <c r="N7" s="36">
        <f t="shared" ref="N7:N16" si="1">L7/J7 - 100%</f>
        <v>0.12000710889945343</v>
      </c>
    </row>
    <row r="8" spans="2:18" x14ac:dyDescent="0.3">
      <c r="B8" s="2">
        <f t="shared" ref="B8:B15" si="2">B7+1</f>
        <v>3</v>
      </c>
      <c r="C8" s="5">
        <v>20</v>
      </c>
      <c r="D8" s="8" t="s">
        <v>18</v>
      </c>
      <c r="E8" s="5" t="s">
        <v>25</v>
      </c>
      <c r="F8" s="13" t="s">
        <v>8</v>
      </c>
      <c r="G8" s="17">
        <v>2255.5</v>
      </c>
      <c r="H8" s="18">
        <v>9896.75</v>
      </c>
      <c r="I8" s="17">
        <v>1933</v>
      </c>
      <c r="J8" s="29">
        <v>7968.25</v>
      </c>
      <c r="K8" s="17">
        <v>1820</v>
      </c>
      <c r="L8" s="29">
        <v>6305</v>
      </c>
      <c r="M8" s="35">
        <f t="shared" si="0"/>
        <v>-5.8458354888773933E-2</v>
      </c>
      <c r="N8" s="36">
        <f t="shared" si="1"/>
        <v>-0.20873466570451482</v>
      </c>
    </row>
    <row r="9" spans="2:18" x14ac:dyDescent="0.3">
      <c r="B9" s="2">
        <f t="shared" si="2"/>
        <v>4</v>
      </c>
      <c r="C9" s="5">
        <v>22</v>
      </c>
      <c r="D9" s="8" t="s">
        <v>19</v>
      </c>
      <c r="E9" s="5" t="s">
        <v>17</v>
      </c>
      <c r="F9" s="13" t="s">
        <v>9</v>
      </c>
      <c r="G9" s="17">
        <v>1209.75</v>
      </c>
      <c r="H9" s="18">
        <v>5724.25</v>
      </c>
      <c r="I9" s="17">
        <v>1339.25</v>
      </c>
      <c r="J9" s="29">
        <v>5862.25</v>
      </c>
      <c r="K9" s="17">
        <v>1348</v>
      </c>
      <c r="L9" s="29">
        <v>5423</v>
      </c>
      <c r="M9" s="35">
        <f t="shared" si="0"/>
        <v>6.5335075602015458E-3</v>
      </c>
      <c r="N9" s="36">
        <f t="shared" si="1"/>
        <v>-7.4928568382446992E-2</v>
      </c>
    </row>
    <row r="10" spans="2:18" x14ac:dyDescent="0.3">
      <c r="B10" s="2">
        <f t="shared" si="2"/>
        <v>5</v>
      </c>
      <c r="C10" s="5">
        <v>22</v>
      </c>
      <c r="D10" s="8" t="s">
        <v>20</v>
      </c>
      <c r="E10" s="5" t="s">
        <v>17</v>
      </c>
      <c r="F10" s="13" t="s">
        <v>10</v>
      </c>
      <c r="G10" s="17">
        <v>900</v>
      </c>
      <c r="H10" s="18">
        <v>4980.25</v>
      </c>
      <c r="I10" s="17">
        <v>975.75</v>
      </c>
      <c r="J10" s="29">
        <v>5025</v>
      </c>
      <c r="K10" s="17">
        <v>898</v>
      </c>
      <c r="L10" s="29">
        <v>4401</v>
      </c>
      <c r="M10" s="35">
        <f t="shared" si="0"/>
        <v>-7.9682295669997405E-2</v>
      </c>
      <c r="N10" s="36">
        <f t="shared" si="1"/>
        <v>-0.12417910447761193</v>
      </c>
    </row>
    <row r="11" spans="2:18" x14ac:dyDescent="0.3">
      <c r="B11" s="2">
        <f t="shared" si="2"/>
        <v>6</v>
      </c>
      <c r="C11" s="5">
        <v>22</v>
      </c>
      <c r="D11" s="8" t="s">
        <v>21</v>
      </c>
      <c r="E11" s="5" t="s">
        <v>17</v>
      </c>
      <c r="F11" s="13" t="s">
        <v>11</v>
      </c>
      <c r="G11" s="17">
        <v>783.5</v>
      </c>
      <c r="H11" s="18">
        <v>3267.5</v>
      </c>
      <c r="I11" s="17">
        <v>894.5</v>
      </c>
      <c r="J11" s="29">
        <v>3277.25</v>
      </c>
      <c r="K11" s="17">
        <v>842</v>
      </c>
      <c r="L11" s="29">
        <v>3204</v>
      </c>
      <c r="M11" s="35">
        <f t="shared" si="0"/>
        <v>-5.8692006707657951E-2</v>
      </c>
      <c r="N11" s="36">
        <f t="shared" si="1"/>
        <v>-2.235105652605085E-2</v>
      </c>
    </row>
    <row r="12" spans="2:18" x14ac:dyDescent="0.3">
      <c r="B12" s="2">
        <f t="shared" si="2"/>
        <v>7</v>
      </c>
      <c r="C12" s="5">
        <v>139</v>
      </c>
      <c r="D12" s="8" t="s">
        <v>22</v>
      </c>
      <c r="E12" s="5" t="s">
        <v>17</v>
      </c>
      <c r="F12" s="13" t="s">
        <v>12</v>
      </c>
      <c r="G12" s="17">
        <v>161.25</v>
      </c>
      <c r="H12" s="18">
        <v>1022.5</v>
      </c>
      <c r="I12" s="17">
        <v>162.25</v>
      </c>
      <c r="J12" s="29">
        <v>899.75</v>
      </c>
      <c r="K12" s="17">
        <v>214</v>
      </c>
      <c r="L12" s="29">
        <v>1009</v>
      </c>
      <c r="M12" s="35">
        <f t="shared" si="0"/>
        <v>0.31895223420647145</v>
      </c>
      <c r="N12" s="36">
        <f t="shared" si="1"/>
        <v>0.12142261739372051</v>
      </c>
    </row>
    <row r="13" spans="2:18" x14ac:dyDescent="0.3">
      <c r="B13" s="2">
        <f t="shared" si="2"/>
        <v>8</v>
      </c>
      <c r="C13" s="5">
        <v>139</v>
      </c>
      <c r="D13" s="8" t="s">
        <v>23</v>
      </c>
      <c r="E13" s="5" t="s">
        <v>25</v>
      </c>
      <c r="F13" s="13" t="s">
        <v>13</v>
      </c>
      <c r="G13" s="17">
        <v>400.25</v>
      </c>
      <c r="H13" s="18">
        <v>4041.5</v>
      </c>
      <c r="I13" s="17">
        <v>490</v>
      </c>
      <c r="J13" s="29">
        <v>4097.75</v>
      </c>
      <c r="K13" s="17">
        <v>445</v>
      </c>
      <c r="L13" s="29">
        <v>3621</v>
      </c>
      <c r="M13" s="35">
        <f t="shared" si="0"/>
        <v>-9.1836734693877542E-2</v>
      </c>
      <c r="N13" s="36">
        <f t="shared" si="1"/>
        <v>-0.11634433530596056</v>
      </c>
    </row>
    <row r="14" spans="2:18" x14ac:dyDescent="0.3">
      <c r="B14" s="2">
        <f t="shared" si="2"/>
        <v>9</v>
      </c>
      <c r="C14" s="5">
        <v>173</v>
      </c>
      <c r="D14" s="8" t="s">
        <v>28</v>
      </c>
      <c r="E14" s="5" t="s">
        <v>17</v>
      </c>
      <c r="F14" s="13" t="s">
        <v>14</v>
      </c>
      <c r="G14" s="17">
        <v>197</v>
      </c>
      <c r="H14" s="18">
        <v>1574.5</v>
      </c>
      <c r="I14" s="17">
        <v>251</v>
      </c>
      <c r="J14" s="29">
        <v>1714.25</v>
      </c>
      <c r="K14" s="17">
        <v>205</v>
      </c>
      <c r="L14" s="29">
        <v>1572</v>
      </c>
      <c r="M14" s="35">
        <f t="shared" si="0"/>
        <v>-0.18326693227091628</v>
      </c>
      <c r="N14" s="36">
        <f t="shared" si="1"/>
        <v>-8.2980895435321611E-2</v>
      </c>
    </row>
    <row r="15" spans="2:18" x14ac:dyDescent="0.3">
      <c r="B15" s="2">
        <f t="shared" si="2"/>
        <v>10</v>
      </c>
      <c r="C15" s="5">
        <v>1399</v>
      </c>
      <c r="D15" s="8" t="s">
        <v>24</v>
      </c>
      <c r="E15" s="5" t="s">
        <v>17</v>
      </c>
      <c r="F15" s="13" t="s">
        <v>15</v>
      </c>
      <c r="G15" s="17">
        <v>166.75</v>
      </c>
      <c r="H15" s="18">
        <v>1179</v>
      </c>
      <c r="I15" s="17">
        <v>192</v>
      </c>
      <c r="J15" s="29">
        <v>1206.25</v>
      </c>
      <c r="K15" s="17">
        <v>155</v>
      </c>
      <c r="L15" s="29">
        <v>992</v>
      </c>
      <c r="M15" s="35">
        <f t="shared" si="0"/>
        <v>-0.19270833333333337</v>
      </c>
      <c r="N15" s="36">
        <f t="shared" si="1"/>
        <v>-0.17761658031088079</v>
      </c>
      <c r="O15" s="24"/>
      <c r="P15" s="24"/>
    </row>
    <row r="16" spans="2:18" ht="15" thickBot="1" x14ac:dyDescent="0.35">
      <c r="B16" s="3">
        <f>B15+1</f>
        <v>11</v>
      </c>
      <c r="C16" s="6">
        <v>144</v>
      </c>
      <c r="D16" s="9" t="s">
        <v>5</v>
      </c>
      <c r="E16" s="6" t="s">
        <v>17</v>
      </c>
      <c r="F16" s="14" t="s">
        <v>16</v>
      </c>
      <c r="G16" s="19">
        <v>306.75</v>
      </c>
      <c r="H16" s="20">
        <v>1914.75</v>
      </c>
      <c r="I16" s="19">
        <v>383</v>
      </c>
      <c r="J16" s="30">
        <v>1820.5</v>
      </c>
      <c r="K16" s="19">
        <v>358</v>
      </c>
      <c r="L16" s="30">
        <v>1536</v>
      </c>
      <c r="M16" s="37">
        <f t="shared" si="0"/>
        <v>-6.5274151436031325E-2</v>
      </c>
      <c r="N16" s="38">
        <f t="shared" si="1"/>
        <v>-0.15627574842076353</v>
      </c>
      <c r="O16" s="24"/>
      <c r="P16" s="24"/>
    </row>
    <row r="17" spans="2:22" x14ac:dyDescent="0.3">
      <c r="B17" s="21"/>
      <c r="C17" s="22"/>
      <c r="D17" s="22"/>
      <c r="E17" s="22"/>
      <c r="F17" s="23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5"/>
      <c r="T17" s="25"/>
      <c r="U17" s="25"/>
      <c r="V17" s="25"/>
    </row>
    <row r="18" spans="2:22" x14ac:dyDescent="0.3">
      <c r="B18" s="27" t="s">
        <v>30</v>
      </c>
      <c r="C18" t="s">
        <v>32</v>
      </c>
      <c r="D18" s="22"/>
      <c r="E18" s="22"/>
      <c r="F18" s="23"/>
      <c r="G18" s="24"/>
      <c r="H18" s="24"/>
      <c r="I18" s="24"/>
      <c r="J18" s="24"/>
      <c r="K18" s="24"/>
      <c r="L18" s="24"/>
      <c r="M18" s="24"/>
      <c r="N18" s="24"/>
      <c r="Q18" s="24"/>
      <c r="R18" s="24"/>
      <c r="S18" s="25"/>
      <c r="T18" s="25"/>
      <c r="U18" s="25"/>
      <c r="V18" s="25"/>
    </row>
    <row r="19" spans="2:22" x14ac:dyDescent="0.3">
      <c r="B19" s="26" t="s">
        <v>29</v>
      </c>
      <c r="C19" t="s">
        <v>33</v>
      </c>
      <c r="D19" s="22"/>
      <c r="E19" s="22"/>
      <c r="F19" s="23"/>
      <c r="G19" s="24"/>
      <c r="H19" s="24"/>
      <c r="I19" s="24"/>
      <c r="J19" s="24"/>
      <c r="K19" s="24"/>
      <c r="L19" s="24"/>
      <c r="M19" s="24"/>
      <c r="N19" s="24"/>
      <c r="Q19" s="24"/>
      <c r="R19" s="24"/>
      <c r="S19" s="25"/>
      <c r="T19" s="25"/>
      <c r="U19" s="25"/>
      <c r="V19" s="25"/>
    </row>
  </sheetData>
  <mergeCells count="11">
    <mergeCell ref="M4:N4"/>
    <mergeCell ref="G4:H4"/>
    <mergeCell ref="I4:J4"/>
    <mergeCell ref="G3:N3"/>
    <mergeCell ref="B2:N2"/>
    <mergeCell ref="K4:L4"/>
    <mergeCell ref="B3:B5"/>
    <mergeCell ref="C3:C5"/>
    <mergeCell ref="D3:D5"/>
    <mergeCell ref="E3:E5"/>
    <mergeCell ref="F3:F5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rowBreaks count="1" manualBreakCount="1">
    <brk id="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Vykouk</dc:creator>
  <cp:lastModifiedBy>Andrea Sáčková</cp:lastModifiedBy>
  <cp:lastPrinted>2020-06-05T07:54:00Z</cp:lastPrinted>
  <dcterms:created xsi:type="dcterms:W3CDTF">2015-06-05T18:19:34Z</dcterms:created>
  <dcterms:modified xsi:type="dcterms:W3CDTF">2020-06-05T08:25:34Z</dcterms:modified>
</cp:coreProperties>
</file>