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xr:revisionPtr revIDLastSave="0" documentId="8_{ED9D253D-5F4D-484A-A1D3-9E969B011E53}" xr6:coauthVersionLast="47" xr6:coauthVersionMax="47" xr10:uidLastSave="{00000000-0000-0000-0000-000000000000}"/>
  <bookViews>
    <workbookView xWindow="-120" yWindow="-120" windowWidth="19440" windowHeight="15000"/>
  </bookViews>
  <sheets>
    <sheet name="List1" sheetId="1" r:id="rId1"/>
  </sheets>
  <definedNames>
    <definedName name="_xlnm.Print_Titles" localSheetId="0">List1!$13:$13</definedName>
  </definedNames>
  <calcPr calcId="0" fullCalcOnLoad="1"/>
</workbook>
</file>

<file path=xl/calcChain.xml><?xml version="1.0" encoding="utf-8"?>
<calcChain xmlns="http://schemas.openxmlformats.org/spreadsheetml/2006/main">
  <c r="G14" i="1" l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E22" i="1"/>
  <c r="F22" i="1"/>
  <c r="G22" i="1"/>
  <c r="H25" i="1"/>
  <c r="E26" i="1"/>
  <c r="F26" i="1"/>
  <c r="G26" i="1"/>
</calcChain>
</file>

<file path=xl/sharedStrings.xml><?xml version="1.0" encoding="utf-8"?>
<sst xmlns="http://schemas.openxmlformats.org/spreadsheetml/2006/main" count="82" uniqueCount="59">
  <si>
    <t>Název DP</t>
  </si>
  <si>
    <t>Podpora činnosti ČUS, 2023</t>
  </si>
  <si>
    <t>Opatření</t>
  </si>
  <si>
    <t>Schválená alokace</t>
  </si>
  <si>
    <t>Počet došlých žádostí celkem</t>
  </si>
  <si>
    <t>Celkové náklady</t>
  </si>
  <si>
    <t>Celkové požadované prostředky</t>
  </si>
  <si>
    <t>Počet duplicitních nebo formálně nesprávných žádostí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</si>
  <si>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</si>
  <si>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</si>
  <si>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</si>
  <si>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</si>
  <si>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</si>
  <si>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</si>
  <si>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</si>
  <si>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</si>
  <si>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</si>
  <si>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</si>
  <si>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</si>
  <si>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</si>
  <si>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Body</t>
  </si>
  <si>
    <t>1</t>
  </si>
  <si>
    <t>Okresní sdružení České unie sportu Strakonice, z.s.</t>
  </si>
  <si>
    <t>Strakonice</t>
  </si>
  <si>
    <t>Zajištění provozu okresního pracoviště České unie sportu ve Strakonicích pro rok 2023</t>
  </si>
  <si>
    <t>evidována - kompletní</t>
  </si>
  <si>
    <t>2</t>
  </si>
  <si>
    <t>Jihočeská krajská organizace ČUS</t>
  </si>
  <si>
    <t>České Budějovice</t>
  </si>
  <si>
    <t>Zajištění kvalitního servisu sportovnímu prostředí Jihočeského kraje</t>
  </si>
  <si>
    <t>3</t>
  </si>
  <si>
    <t>Okresní sdružení České unie sportu Tábor, z.s.</t>
  </si>
  <si>
    <t>Tábor</t>
  </si>
  <si>
    <t>Zajištění kvalitních podmínek pro činnost tělovýchovných jednot, sportovních klubů a okresních sportovních svazů v okrese Tábor</t>
  </si>
  <si>
    <t>5</t>
  </si>
  <si>
    <t>Okresní sdružení České unie sportu Jindřichův Hradec, z.s.</t>
  </si>
  <si>
    <t>Jindřichův Hradec</t>
  </si>
  <si>
    <t>Zajištění podmínek pro činnost TJ/SK a sportovních svazů okresu J. Hradec</t>
  </si>
  <si>
    <t>6</t>
  </si>
  <si>
    <t>Okresní sdružení České unie sportu České Budějovice, z.s.</t>
  </si>
  <si>
    <t>Zajištění provozu okresního pracoviště České unie sportu v Českých Budějovicích v roce 2023</t>
  </si>
  <si>
    <t>7</t>
  </si>
  <si>
    <t>Okresní sdružení České unie sportu Písek, z.s.</t>
  </si>
  <si>
    <t>Písek</t>
  </si>
  <si>
    <t>Zajištění kvalitních podmínek pro činnost TJ/SK a okresních svazů v okrese Písek</t>
  </si>
  <si>
    <t>8</t>
  </si>
  <si>
    <t>Okresní sdružení České unie sportu Prachatice, z.s.</t>
  </si>
  <si>
    <t>Prachatice</t>
  </si>
  <si>
    <t>Zajištění provozu okresního pracoviště České unie sportu v Prachaticích pro rok 2023</t>
  </si>
  <si>
    <t>9</t>
  </si>
  <si>
    <t>Okresní sdružení České unie sportu Český Krumlov,  z.s.</t>
  </si>
  <si>
    <t>Český Krumlov</t>
  </si>
  <si>
    <t>Zajištění provozu okresního pracoviště České unie sportu v Českém Krumlově pro servisní služby TJ, SK a sportovním svazům na rok 2023</t>
  </si>
  <si>
    <t>STORNOVANÉ:</t>
  </si>
  <si>
    <t>Poznámka</t>
  </si>
  <si>
    <t>4</t>
  </si>
  <si>
    <t>Okresní sdružení České unie sportu Český Krumlov z.s.</t>
  </si>
  <si>
    <t>stornována</t>
  </si>
  <si>
    <t>duplicitní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</si>
</sst>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Kč&quot;"/>
    <numFmt numFmtId="167" formatCode="#,##0\ &quot;Kč&quot;"/>
  </numFmts>
  <fonts count="5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/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7" fontId="1" fillId="0" borderId="3" xfId="0" applyNumberFormat="1" applyFont="1" applyBorder="1"/>
    <xf numFmtId="0" fontId="2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12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1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166" fontId="1" fillId="0" borderId="0" xfId="0" applyNumberFormat="1" applyFont="1"/>
    <xf numFmtId="166" fontId="1" fillId="0" borderId="1" xfId="1" applyNumberFormat="1" applyFont="1" applyBorder="1"/>
    <xf numFmtId="166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/>
    <xf numFmtId="0" fontId="2" fillId="0" borderId="14" xfId="0" applyFont="1" applyBorder="1"/>
    <xf numFmtId="0" fontId="2" fillId="0" borderId="19" xfId="0" applyFont="1" applyBorder="1"/>
    <xf numFmtId="0" fontId="4" fillId="0" borderId="0" xfId="0" applyFont="1"/>
    <xf numFmtId="0" fontId="1" fillId="0" borderId="11" xfId="0" applyFont="1" applyBorder="1" applyAlignment="1">
      <alignment horizontal="right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right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workbookViewId="0">
      <selection activeCell="A7" sqref="A7:D7"/>
    </sheetView>
  </sheetViews>
  <sheetFormatPr defaultRowHeight="12.75" x14ac:dyDescent="0.2"/>
  <cols>
    <col min="1" max="1" width="6.28515625" customWidth="1"/>
    <col min="2" max="2" width="14.42578125" customWidth="1"/>
    <col min="3" max="3" width="14.85546875" customWidth="1"/>
    <col min="4" max="4" width="30" customWidth="1"/>
    <col min="5" max="5" width="15.28515625" customWidth="1"/>
    <col min="6" max="6" width="15.140625" customWidth="1"/>
    <col min="7" max="7" width="15.42578125" customWidth="1"/>
    <col min="8" max="8" width="14.85546875" customWidth="1"/>
    <col min="9" max="9" width="18.28515625" customWidth="1"/>
    <col min="10" max="10" width="17.5703125" customWidth="1"/>
    <col min="14" max="14" width="2.5703125" customWidth="1"/>
  </cols>
  <sheetData>
    <row r="1" spans="1:16" s="8" customFormat="1" ht="15" x14ac:dyDescent="0.25"/>
    <row r="2" spans="1:16" s="8" customFormat="1" ht="15" x14ac:dyDescent="0.25">
      <c r="A2" s="9" t="s">
        <v>0</v>
      </c>
      <c r="B2" s="10"/>
      <c r="C2" s="10"/>
      <c r="D2" s="11"/>
      <c r="E2" s="9" t="s">
        <v>1</v>
      </c>
      <c r="F2" s="11"/>
    </row>
    <row r="3" spans="1:16" s="8" customFormat="1" ht="15" x14ac:dyDescent="0.25">
      <c r="A3" s="9" t="s">
        <v>2</v>
      </c>
      <c r="B3" s="10"/>
      <c r="C3" s="10"/>
      <c r="D3" s="11"/>
      <c r="E3" s="9"/>
      <c r="F3" s="11"/>
    </row>
    <row r="4" spans="1:16" s="8" customFormat="1" ht="15" x14ac:dyDescent="0.25">
      <c r="A4" s="9" t="s">
        <v>3</v>
      </c>
      <c r="B4" s="10"/>
      <c r="C4" s="10"/>
      <c r="D4" s="11"/>
      <c r="E4" s="12">
        <v>3000000</v>
      </c>
      <c r="F4" s="13"/>
    </row>
    <row r="5" spans="1:16" s="8" customFormat="1" ht="15" x14ac:dyDescent="0.25">
      <c r="A5" s="14" t="s">
        <v>4</v>
      </c>
      <c r="B5" s="15"/>
      <c r="C5" s="15"/>
      <c r="D5" s="16"/>
      <c r="E5" s="17"/>
      <c r="F5" s="18">
        <v>9</v>
      </c>
      <c r="G5" s="9" t="s">
        <v>5</v>
      </c>
      <c r="H5" s="11"/>
      <c r="I5" s="19"/>
      <c r="J5" s="36">
        <v>4207740</v>
      </c>
    </row>
    <row r="6" spans="1:16" s="8" customFormat="1" ht="15" x14ac:dyDescent="0.25">
      <c r="A6" s="21"/>
      <c r="B6" s="22"/>
      <c r="C6" s="22"/>
      <c r="D6" s="23"/>
      <c r="E6" s="24"/>
      <c r="F6" s="25"/>
      <c r="G6" s="9" t="s">
        <v>6</v>
      </c>
      <c r="H6" s="11"/>
      <c r="I6" s="19"/>
      <c r="J6" s="37">
        <v>3360000</v>
      </c>
    </row>
    <row r="7" spans="1:16" s="8" customFormat="1" ht="15.75" customHeight="1" x14ac:dyDescent="0.25">
      <c r="A7" s="49" t="s">
        <v>7</v>
      </c>
      <c r="B7" s="50"/>
      <c r="C7" s="50"/>
      <c r="D7" s="51"/>
      <c r="E7" s="47"/>
      <c r="F7" s="48">
        <v>1</v>
      </c>
      <c r="G7" s="9" t="s">
        <v>6</v>
      </c>
      <c r="H7" s="11"/>
      <c r="I7" s="19"/>
      <c r="J7" s="37">
        <v>360000</v>
      </c>
    </row>
    <row r="8" spans="1:16" s="8" customFormat="1" ht="15" x14ac:dyDescent="0.25">
      <c r="A8" s="14" t="s">
        <v>8</v>
      </c>
      <c r="B8" s="15"/>
      <c r="C8" s="15"/>
      <c r="D8" s="16"/>
      <c r="E8" s="26"/>
      <c r="F8" s="18">
        <v>8</v>
      </c>
      <c r="G8" s="9" t="s">
        <v>5</v>
      </c>
      <c r="H8" s="11"/>
      <c r="I8" s="19"/>
      <c r="J8" s="38">
        <v>3754740</v>
      </c>
      <c r="P8" s="35"/>
    </row>
    <row r="9" spans="1:16" s="8" customFormat="1" ht="15" x14ac:dyDescent="0.25">
      <c r="A9" s="21"/>
      <c r="B9" s="22"/>
      <c r="C9" s="22"/>
      <c r="D9" s="23"/>
      <c r="E9" s="24"/>
      <c r="F9" s="25"/>
      <c r="G9" s="9" t="s">
        <v>6</v>
      </c>
      <c r="H9" s="11"/>
      <c r="I9" s="19"/>
      <c r="J9" s="38">
        <v>3000000</v>
      </c>
    </row>
    <row r="10" spans="1:16" s="8" customFormat="1" ht="15" x14ac:dyDescent="0.25">
      <c r="A10" s="21" t="s">
        <v>9</v>
      </c>
      <c r="B10" s="22"/>
      <c r="C10" s="22"/>
      <c r="D10" s="23"/>
      <c r="E10" s="24"/>
      <c r="F10" s="46">
        <v>8</v>
      </c>
      <c r="G10" s="9" t="s">
        <v>10</v>
      </c>
      <c r="H10" s="11"/>
      <c r="I10" s="19"/>
      <c r="J10" s="20">
        <v>3000000</v>
      </c>
    </row>
    <row r="11" spans="1:16" s="1" customFormat="1" ht="15.75" thickBot="1" x14ac:dyDescent="0.3">
      <c r="K11" s="8"/>
    </row>
    <row r="12" spans="1:16" s="1" customFormat="1" ht="15.75" thickBot="1" x14ac:dyDescent="0.3">
      <c r="A12" s="27" t="s">
        <v>11</v>
      </c>
      <c r="B12" s="7"/>
      <c r="K12" s="8"/>
    </row>
    <row r="13" spans="1:16" s="2" customFormat="1" ht="45.75" thickBot="1" x14ac:dyDescent="0.3">
      <c r="A13" s="28" t="s">
        <v>12</v>
      </c>
      <c r="B13" s="29" t="s">
        <v>13</v>
      </c>
      <c r="C13" s="29" t="s">
        <v>14</v>
      </c>
      <c r="D13" s="29" t="s">
        <v>15</v>
      </c>
      <c r="E13" s="29" t="s">
        <v>16</v>
      </c>
      <c r="F13" s="29" t="s">
        <v>17</v>
      </c>
      <c r="G13" s="29" t="s">
        <v>10</v>
      </c>
      <c r="H13" s="29" t="s">
        <v>18</v>
      </c>
      <c r="I13" s="30" t="s">
        <v>19</v>
      </c>
      <c r="J13" s="31" t="s">
        <v>20</v>
      </c>
      <c r="K13" s="1"/>
    </row>
    <row r="14" spans="1:16" s="6" customFormat="1" ht="60" x14ac:dyDescent="0.25">
      <c r="A14" s="3" t="s">
        <v>21</v>
      </c>
      <c r="B14" s="4" t="s">
        <v>22</v>
      </c>
      <c r="C14" s="4" t="s">
        <v>23</v>
      </c>
      <c r="D14" s="4" t="s">
        <v>24</v>
      </c>
      <c r="E14" s="39">
        <v>450000</v>
      </c>
      <c r="F14" s="39">
        <v>360000</v>
      </c>
      <c r="G14" s="39">
        <f>F14</f>
        <v>360000</v>
      </c>
      <c r="H14" s="5">
        <f t="shared" ref="H14:H21" si="0">ROUND((F14/E14)*100,2)</f>
        <v>80</v>
      </c>
      <c r="I14" s="4" t="s">
        <v>25</v>
      </c>
      <c r="J14" s="3">
        <v>100</v>
      </c>
      <c r="K14" s="1"/>
    </row>
    <row r="15" spans="1:16" s="6" customFormat="1" ht="45" x14ac:dyDescent="0.2">
      <c r="A15" s="3" t="s">
        <v>26</v>
      </c>
      <c r="B15" s="4" t="s">
        <v>27</v>
      </c>
      <c r="C15" s="4" t="s">
        <v>28</v>
      </c>
      <c r="D15" s="4" t="s">
        <v>29</v>
      </c>
      <c r="E15" s="39">
        <v>540240</v>
      </c>
      <c r="F15" s="39">
        <v>430000</v>
      </c>
      <c r="G15" s="39">
        <f t="shared" ref="G15:G21" si="1">F15</f>
        <v>430000</v>
      </c>
      <c r="H15" s="5">
        <f t="shared" si="0"/>
        <v>79.59</v>
      </c>
      <c r="I15" s="4" t="s">
        <v>25</v>
      </c>
      <c r="J15" s="3">
        <v>100</v>
      </c>
      <c r="K15" s="2"/>
    </row>
    <row r="16" spans="1:16" s="6" customFormat="1" ht="75" x14ac:dyDescent="0.2">
      <c r="A16" s="3" t="s">
        <v>30</v>
      </c>
      <c r="B16" s="4" t="s">
        <v>31</v>
      </c>
      <c r="C16" s="4" t="s">
        <v>32</v>
      </c>
      <c r="D16" s="4" t="s">
        <v>33</v>
      </c>
      <c r="E16" s="39">
        <v>502000</v>
      </c>
      <c r="F16" s="39">
        <v>400000</v>
      </c>
      <c r="G16" s="39">
        <f t="shared" si="1"/>
        <v>400000</v>
      </c>
      <c r="H16" s="5">
        <f t="shared" si="0"/>
        <v>79.680000000000007</v>
      </c>
      <c r="I16" s="4" t="s">
        <v>25</v>
      </c>
      <c r="J16" s="3">
        <v>100</v>
      </c>
    </row>
    <row r="17" spans="1:11" s="6" customFormat="1" ht="75" x14ac:dyDescent="0.2">
      <c r="A17" s="3" t="s">
        <v>34</v>
      </c>
      <c r="B17" s="4" t="s">
        <v>35</v>
      </c>
      <c r="C17" s="4" t="s">
        <v>36</v>
      </c>
      <c r="D17" s="4" t="s">
        <v>37</v>
      </c>
      <c r="E17" s="39">
        <v>475000</v>
      </c>
      <c r="F17" s="39">
        <v>380000</v>
      </c>
      <c r="G17" s="39">
        <f t="shared" si="1"/>
        <v>380000</v>
      </c>
      <c r="H17" s="5">
        <f t="shared" si="0"/>
        <v>80</v>
      </c>
      <c r="I17" s="4" t="s">
        <v>25</v>
      </c>
      <c r="J17" s="3">
        <v>100</v>
      </c>
    </row>
    <row r="18" spans="1:11" s="6" customFormat="1" ht="90" x14ac:dyDescent="0.2">
      <c r="A18" s="3" t="s">
        <v>38</v>
      </c>
      <c r="B18" s="4" t="s">
        <v>39</v>
      </c>
      <c r="C18" s="4" t="s">
        <v>28</v>
      </c>
      <c r="D18" s="4" t="s">
        <v>40</v>
      </c>
      <c r="E18" s="39">
        <v>537500</v>
      </c>
      <c r="F18" s="39">
        <v>430000</v>
      </c>
      <c r="G18" s="39">
        <f t="shared" si="1"/>
        <v>430000</v>
      </c>
      <c r="H18" s="5">
        <f t="shared" si="0"/>
        <v>80</v>
      </c>
      <c r="I18" s="4" t="s">
        <v>25</v>
      </c>
      <c r="J18" s="3">
        <v>100</v>
      </c>
    </row>
    <row r="19" spans="1:11" s="6" customFormat="1" ht="60" x14ac:dyDescent="0.2">
      <c r="A19" s="3" t="s">
        <v>41</v>
      </c>
      <c r="B19" s="4" t="s">
        <v>42</v>
      </c>
      <c r="C19" s="4" t="s">
        <v>43</v>
      </c>
      <c r="D19" s="4" t="s">
        <v>44</v>
      </c>
      <c r="E19" s="39">
        <v>450000</v>
      </c>
      <c r="F19" s="39">
        <v>360000</v>
      </c>
      <c r="G19" s="39">
        <f t="shared" si="1"/>
        <v>360000</v>
      </c>
      <c r="H19" s="5">
        <f t="shared" si="0"/>
        <v>80</v>
      </c>
      <c r="I19" s="4" t="s">
        <v>25</v>
      </c>
      <c r="J19" s="3">
        <v>100</v>
      </c>
    </row>
    <row r="20" spans="1:11" s="6" customFormat="1" ht="60" x14ac:dyDescent="0.2">
      <c r="A20" s="3" t="s">
        <v>45</v>
      </c>
      <c r="B20" s="4" t="s">
        <v>46</v>
      </c>
      <c r="C20" s="4" t="s">
        <v>47</v>
      </c>
      <c r="D20" s="4" t="s">
        <v>48</v>
      </c>
      <c r="E20" s="39">
        <v>350000</v>
      </c>
      <c r="F20" s="39">
        <v>280000</v>
      </c>
      <c r="G20" s="39">
        <f t="shared" si="1"/>
        <v>280000</v>
      </c>
      <c r="H20" s="5">
        <f t="shared" si="0"/>
        <v>80</v>
      </c>
      <c r="I20" s="4" t="s">
        <v>25</v>
      </c>
      <c r="J20" s="3">
        <v>100</v>
      </c>
    </row>
    <row r="21" spans="1:11" s="6" customFormat="1" ht="75" x14ac:dyDescent="0.2">
      <c r="A21" s="3" t="s">
        <v>49</v>
      </c>
      <c r="B21" s="4" t="s">
        <v>50</v>
      </c>
      <c r="C21" s="4" t="s">
        <v>51</v>
      </c>
      <c r="D21" s="4" t="s">
        <v>52</v>
      </c>
      <c r="E21" s="39">
        <v>450000</v>
      </c>
      <c r="F21" s="39">
        <v>360000</v>
      </c>
      <c r="G21" s="39">
        <f t="shared" si="1"/>
        <v>360000</v>
      </c>
      <c r="H21" s="5">
        <f t="shared" si="0"/>
        <v>80</v>
      </c>
      <c r="I21" s="4" t="s">
        <v>25</v>
      </c>
      <c r="J21" s="3">
        <v>100</v>
      </c>
    </row>
    <row r="22" spans="1:11" s="1" customFormat="1" ht="15.75" thickBot="1" x14ac:dyDescent="0.3">
      <c r="A22" s="8"/>
      <c r="E22" s="32">
        <f>SUM(E14:E21)</f>
        <v>3754740</v>
      </c>
      <c r="F22" s="33">
        <f>SUM(F14:F21)</f>
        <v>3000000</v>
      </c>
      <c r="G22" s="34">
        <f>SUM(G14:G21)</f>
        <v>3000000</v>
      </c>
      <c r="K22" s="6"/>
    </row>
    <row r="23" spans="1:11" s="1" customFormat="1" ht="15.75" thickBot="1" x14ac:dyDescent="0.3">
      <c r="A23" s="42" t="s">
        <v>53</v>
      </c>
      <c r="B23" s="43"/>
      <c r="C23" s="44"/>
      <c r="K23" s="6"/>
    </row>
    <row r="24" spans="1:11" s="1" customFormat="1" ht="45.75" thickBot="1" x14ac:dyDescent="0.3">
      <c r="A24" s="40" t="s">
        <v>12</v>
      </c>
      <c r="B24" s="41" t="s">
        <v>13</v>
      </c>
      <c r="C24" s="41" t="s">
        <v>14</v>
      </c>
      <c r="D24" s="29" t="s">
        <v>15</v>
      </c>
      <c r="E24" s="29" t="s">
        <v>16</v>
      </c>
      <c r="F24" s="29" t="s">
        <v>17</v>
      </c>
      <c r="G24" s="29" t="s">
        <v>10</v>
      </c>
      <c r="H24" s="29" t="s">
        <v>18</v>
      </c>
      <c r="I24" s="30" t="s">
        <v>19</v>
      </c>
      <c r="J24" s="31" t="s">
        <v>54</v>
      </c>
    </row>
    <row r="25" spans="1:11" ht="75" x14ac:dyDescent="0.25">
      <c r="A25" s="3" t="s">
        <v>55</v>
      </c>
      <c r="B25" s="4" t="s">
        <v>56</v>
      </c>
      <c r="C25" s="4" t="s">
        <v>51</v>
      </c>
      <c r="D25" s="4" t="s">
        <v>52</v>
      </c>
      <c r="E25" s="39">
        <v>450000</v>
      </c>
      <c r="F25" s="39">
        <v>360000</v>
      </c>
      <c r="G25" s="39">
        <v>0</v>
      </c>
      <c r="H25" s="5">
        <f>ROUND((F25/E25)*100,2)</f>
        <v>80</v>
      </c>
      <c r="I25" s="4" t="s">
        <v>57</v>
      </c>
      <c r="J25" s="3" t="s">
        <v>58</v>
      </c>
      <c r="K25" s="1"/>
    </row>
    <row r="26" spans="1:11" ht="15" x14ac:dyDescent="0.25">
      <c r="E26" s="33">
        <f>SUM(E25)</f>
        <v>450000</v>
      </c>
      <c r="F26" s="33">
        <f>SUM(F25)</f>
        <v>360000</v>
      </c>
      <c r="G26" s="33">
        <f>SUM(G25)</f>
        <v>0</v>
      </c>
      <c r="K26" s="1"/>
    </row>
    <row r="27" spans="1:11" x14ac:dyDescent="0.2">
      <c r="E27" s="45"/>
      <c r="F27" s="45"/>
      <c r="G27" s="45"/>
    </row>
  </sheetData>
  <mergeCells count="1">
    <mergeCell ref="A7:D7"/>
  </mergeCells>
  <pageMargins left="0.39370078740157483" right="0.39370078740157483" top="0.59055118110236227" bottom="0.59055118110236227" header="0.51181102362204722" footer="0.51181102362204722"/>
  <pageSetup paperSize="9" scale="59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2023-03-29T07:30:19Z</cp:lastPrinted>
  <dcterms:created xsi:type="dcterms:W3CDTF">2006-03-26T18:14:00Z</dcterms:created>
  <dcterms:modified xsi:type="dcterms:W3CDTF">2023-03-29T07:41:25Z</dcterms:modified>
</cp:coreProperties>
</file>