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fn.ANCHORARRAY" hidden="1">#NAME?</definedName>
    <definedName name="_xlnm.Print_Area" localSheetId="0">'List1'!$A$1:$G$60</definedName>
  </definedNames>
  <calcPr fullCalcOnLoad="1"/>
</workbook>
</file>

<file path=xl/sharedStrings.xml><?xml version="1.0" encoding="utf-8"?>
<sst xmlns="http://schemas.openxmlformats.org/spreadsheetml/2006/main" count="57" uniqueCount="57">
  <si>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</si>
  <si>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</si>
  <si>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</si>
  <si>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</si>
  <si>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</si>
  <si>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</si>
  <si>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</si>
  <si>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</si>
  <si>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</si>
  <si>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</si>
  <si>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</si>
  <si>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</si>
  <si>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</si>
  <si>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</si>
  <si>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</si>
  <si>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</si>
  <si>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</si>
  <si>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</si>
  <si>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</si>
  <si>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</si>
  <si>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</si>
  <si>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</si>
  <si>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</si>
  <si>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</si>
  <si>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</si>
  <si>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</si>
  <si>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</si>
  <si>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</si>
  <si>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</si>
  <si>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</si>
  <si>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</si>
  <si>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</si>
  <si>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</si>
  <si>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</si>
  <si>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</si>
  <si>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</si>
  <si>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</si>
  <si>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</si>
  <si>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</si>
  <si>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</si>
  <si>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</si>
  <si>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</si>
  <si>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</si>
  <si>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</si>
  <si>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</si>
  <si>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Jihočeský kraj</t>
  </si>
  <si>
    <t>IROP 2021-2027</t>
  </si>
  <si>
    <t>říjen 2022</t>
  </si>
  <si>
    <t>JUDr. Andrea Tetourová</t>
  </si>
  <si>
    <t>Loučovice – cyklostezka podél náhonu</t>
  </si>
  <si>
    <t>Projekt představuje novostavbu  cyklostezky s povrchem asfaltobetonovým v celkové délce 2 113,5 m, která je poslední ze tří částí v katastrálním území obce Loučovice mezi sousedními katastry Lipna nad Vltavou a Vyššího Brodu ve směru od lipenské hráze a současně se jedná o úsek tzv. Vltavské cyklostezky Nová Pec - Týn nad Vltavou. Cyklostezka je navržena mezi řekou Vltavou a silnicí II/163. Stezka kopíruje pravý břeh Vltavy, navazuje na akci "Loučovice - cyklostezka podél Vltavy".  Součástí jsou také 2 dřevo ocelové lávky přemosťující původní kamenné koryto náhonu, které je situované vedle železobetonového.</t>
  </si>
  <si>
    <t>Cyklostezka, jakožto dílčí část projektu Vltavské cyklostezky nahradí současné řešení cyklodopravy po stávající cyklotrase vedené po místní komunikaci či silnici II/163</t>
  </si>
  <si>
    <t>říjen 2022 podání projektové žádosti do IROP 2021-2027
prosinec 2022 zahájení zadávacích řízení
březen 2023 - září 2023 stavební realizace
listopad 2023 ukončení projektu
závěrečné vyúčtování projektu prosinec 2023</t>
  </si>
  <si>
    <t xml:space="preserve">NE                                         </t>
  </si>
  <si>
    <t>Ing. Jitka Liláková, Milan Veleba</t>
  </si>
  <si>
    <t>JINÝ
obec</t>
  </si>
  <si>
    <t>Příloha č.1 k návrhu č. 405/ZK/22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</si>
</sst>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3" xfId="0" applyBorder="1" applyAlignment="1">
      <alignment vertical="top"/>
    </xf>
    <xf numFmtId="0" fontId="7" fillId="0" borderId="4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33" xfId="0" applyNumberFormat="1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3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5.00390625" style="0" customWidth="1"/>
    <col min="9" max="9" width="13.875" style="0" bestFit="1" customWidth="1"/>
    <col min="10" max="10" width="15.25390625" style="0" customWidth="1"/>
  </cols>
  <sheetData>
    <row r="1" spans="1:7" s="52" customFormat="1" ht="12.75" customHeight="1" thickBot="1">
      <c r="A1" s="69" t="s">
        <v>44</v>
      </c>
      <c r="B1" s="69"/>
      <c r="C1" s="69"/>
      <c r="D1" s="69"/>
      <c r="E1" s="69"/>
      <c r="F1" s="69"/>
      <c r="G1" s="69"/>
    </row>
    <row r="2" spans="1:7" s="51" customFormat="1" ht="19.5" thickBot="1">
      <c r="A2" s="50"/>
      <c r="B2" s="50"/>
      <c r="C2" s="50"/>
      <c r="D2" s="50"/>
      <c r="E2" s="53"/>
      <c r="F2" s="53" t="s">
        <v>56</v>
      </c>
      <c r="G2" s="53"/>
    </row>
    <row r="3" spans="1:7" ht="13.5" thickBot="1">
      <c r="A3" s="109" t="s">
        <v>39</v>
      </c>
      <c r="B3" s="110"/>
      <c r="C3" s="110"/>
      <c r="D3" s="110"/>
      <c r="E3" s="110"/>
      <c r="F3" s="110"/>
      <c r="G3" s="11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12" t="s">
        <v>49</v>
      </c>
      <c r="D5" s="113"/>
      <c r="E5" s="113"/>
      <c r="F5" s="113"/>
      <c r="G5" s="114"/>
    </row>
    <row r="6" spans="1:7" ht="9" customHeight="1">
      <c r="A6" s="6"/>
      <c r="B6" s="7"/>
      <c r="C6" s="115"/>
      <c r="D6" s="116"/>
      <c r="E6" s="116"/>
      <c r="F6" s="116"/>
      <c r="G6" s="117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1" t="s">
        <v>1</v>
      </c>
      <c r="B8" s="27"/>
      <c r="C8" s="127" t="s">
        <v>50</v>
      </c>
      <c r="D8" s="128"/>
      <c r="E8" s="128"/>
      <c r="F8" s="128"/>
      <c r="G8" s="129"/>
    </row>
    <row r="9" spans="1:7" ht="12.75">
      <c r="A9" s="6"/>
      <c r="B9" s="7"/>
      <c r="C9" s="130"/>
      <c r="D9" s="130"/>
      <c r="E9" s="130"/>
      <c r="F9" s="130"/>
      <c r="G9" s="131"/>
    </row>
    <row r="10" spans="1:7" ht="70.5" customHeight="1">
      <c r="A10" s="6"/>
      <c r="B10" s="7"/>
      <c r="C10" s="130"/>
      <c r="D10" s="130"/>
      <c r="E10" s="130"/>
      <c r="F10" s="130"/>
      <c r="G10" s="131"/>
    </row>
    <row r="11" spans="1:7" ht="6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18" t="s">
        <v>51</v>
      </c>
      <c r="D12" s="119"/>
      <c r="E12" s="119"/>
      <c r="F12" s="119"/>
      <c r="G12" s="120"/>
    </row>
    <row r="13" spans="1:7" ht="12.75">
      <c r="A13" s="6"/>
      <c r="B13" s="7"/>
      <c r="C13" s="121"/>
      <c r="D13" s="122"/>
      <c r="E13" s="122"/>
      <c r="F13" s="122"/>
      <c r="G13" s="123"/>
    </row>
    <row r="14" spans="1:7" ht="3" customHeight="1">
      <c r="A14" s="6"/>
      <c r="B14" s="7"/>
      <c r="C14" s="121"/>
      <c r="D14" s="122"/>
      <c r="E14" s="122"/>
      <c r="F14" s="122"/>
      <c r="G14" s="123"/>
    </row>
    <row r="15" spans="1:7" ht="12.75" hidden="1">
      <c r="A15" s="6"/>
      <c r="B15" s="7"/>
      <c r="C15" s="124"/>
      <c r="D15" s="125"/>
      <c r="E15" s="125"/>
      <c r="F15" s="125"/>
      <c r="G15" s="126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32" t="s">
        <v>46</v>
      </c>
      <c r="D17" s="101"/>
      <c r="E17" s="101"/>
      <c r="F17" s="101"/>
      <c r="G17" s="133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0" t="s">
        <v>43</v>
      </c>
      <c r="B19" s="101"/>
      <c r="C19" s="101"/>
      <c r="D19" s="101"/>
      <c r="E19" s="96" t="s">
        <v>47</v>
      </c>
      <c r="F19" s="96"/>
      <c r="G19" s="97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32"/>
      <c r="D21" s="101"/>
      <c r="E21" s="101"/>
      <c r="F21" s="101"/>
      <c r="G21" s="133"/>
    </row>
    <row r="22" spans="1:7" ht="12.75" customHeight="1">
      <c r="A22" s="140" t="s">
        <v>42</v>
      </c>
      <c r="B22" s="141"/>
      <c r="C22" s="142"/>
      <c r="D22" s="102" t="s">
        <v>45</v>
      </c>
      <c r="E22" s="103"/>
      <c r="F22" s="103"/>
      <c r="G22" s="104"/>
    </row>
    <row r="23" spans="1:7" ht="12.75">
      <c r="A23" s="4" t="s">
        <v>23</v>
      </c>
      <c r="B23" s="10"/>
      <c r="C23" s="102" t="s">
        <v>48</v>
      </c>
      <c r="D23" s="103"/>
      <c r="E23" s="103"/>
      <c r="F23" s="103"/>
      <c r="G23" s="104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98" t="s">
        <v>54</v>
      </c>
      <c r="E25" s="98"/>
      <c r="F25" s="98"/>
      <c r="G25" s="99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9" s="14" customFormat="1" ht="13.5" thickBot="1">
      <c r="A27" s="95" t="s">
        <v>11</v>
      </c>
      <c r="B27" s="72"/>
      <c r="C27" s="72"/>
      <c r="D27" s="72"/>
      <c r="E27" s="72"/>
      <c r="F27" s="73">
        <f>F47+G47</f>
        <v>95650045</v>
      </c>
      <c r="G27" s="74"/>
      <c r="I27" s="61"/>
    </row>
    <row r="28" spans="1:7" s="14" customFormat="1" ht="13.5" thickBot="1">
      <c r="A28" s="12" t="s">
        <v>10</v>
      </c>
      <c r="B28" s="13"/>
      <c r="C28" s="13"/>
      <c r="D28" s="13"/>
      <c r="E28" s="13"/>
      <c r="F28" s="73">
        <f>F50+G50</f>
        <v>45650045</v>
      </c>
      <c r="G28" s="139"/>
    </row>
    <row r="29" spans="1:7" s="14" customFormat="1" ht="13.5" thickBot="1">
      <c r="A29" s="12" t="s">
        <v>12</v>
      </c>
      <c r="B29" s="13"/>
      <c r="C29" s="13"/>
      <c r="D29" s="13"/>
      <c r="E29" s="13"/>
      <c r="F29" s="73">
        <f>F31+F32+F33</f>
        <v>50000000</v>
      </c>
      <c r="G29" s="74"/>
    </row>
    <row r="30" spans="1:8" s="14" customFormat="1" ht="13.5" thickBot="1">
      <c r="A30" s="107" t="s">
        <v>38</v>
      </c>
      <c r="B30" s="108"/>
      <c r="C30" s="108"/>
      <c r="D30" s="108"/>
      <c r="E30" s="108"/>
      <c r="F30" s="73">
        <v>0</v>
      </c>
      <c r="G30" s="138"/>
      <c r="H30" s="61"/>
    </row>
    <row r="31" spans="1:8" s="14" customFormat="1" ht="13.5" thickBot="1">
      <c r="A31" s="95" t="s">
        <v>40</v>
      </c>
      <c r="B31" s="72"/>
      <c r="C31" s="72"/>
      <c r="D31" s="72"/>
      <c r="E31" s="136"/>
      <c r="F31" s="73">
        <f>F39</f>
        <v>7500000</v>
      </c>
      <c r="G31" s="74"/>
      <c r="H31" s="61"/>
    </row>
    <row r="32" spans="1:9" s="14" customFormat="1" ht="13.5" thickBot="1">
      <c r="A32" s="95" t="s">
        <v>37</v>
      </c>
      <c r="B32" s="72"/>
      <c r="C32" s="72"/>
      <c r="D32" s="72"/>
      <c r="E32" s="136"/>
      <c r="F32" s="73">
        <f>(F37+F39)*0.05</f>
        <v>2500000</v>
      </c>
      <c r="G32" s="137"/>
      <c r="H32" s="61"/>
      <c r="I32" s="61"/>
    </row>
    <row r="33" spans="1:8" s="14" customFormat="1" ht="13.5" thickBot="1">
      <c r="A33" s="95" t="s">
        <v>9</v>
      </c>
      <c r="B33" s="72"/>
      <c r="C33" s="72"/>
      <c r="D33" s="72"/>
      <c r="E33" s="72"/>
      <c r="F33" s="73">
        <f>F37-F32</f>
        <v>40000000</v>
      </c>
      <c r="G33" s="74"/>
      <c r="H33" s="61"/>
    </row>
    <row r="34" spans="1:7" s="14" customFormat="1" ht="4.5" customHeight="1" thickBot="1">
      <c r="A34" s="15"/>
      <c r="B34" s="16"/>
      <c r="C34" s="16"/>
      <c r="D34" s="16"/>
      <c r="E34" s="16"/>
      <c r="F34" s="62"/>
      <c r="G34" s="63"/>
    </row>
    <row r="35" spans="1:7" s="14" customFormat="1" ht="13.5" thickBot="1">
      <c r="A35" s="15" t="s">
        <v>13</v>
      </c>
      <c r="B35" s="16"/>
      <c r="C35" s="16"/>
      <c r="D35" s="16"/>
      <c r="E35" s="16"/>
      <c r="F35" s="105">
        <f>F37+F39+F41</f>
        <v>95650045</v>
      </c>
      <c r="G35" s="106"/>
    </row>
    <row r="36" spans="1:7" s="14" customFormat="1" ht="4.5" customHeight="1" thickBot="1">
      <c r="A36" s="15"/>
      <c r="B36" s="16"/>
      <c r="C36" s="16"/>
      <c r="D36" s="16"/>
      <c r="E36" s="16"/>
      <c r="F36" s="62"/>
      <c r="G36" s="63"/>
    </row>
    <row r="37" spans="1:7" s="14" customFormat="1" ht="13.5" thickBot="1">
      <c r="A37" s="19" t="s">
        <v>5</v>
      </c>
      <c r="B37" s="71" t="s">
        <v>14</v>
      </c>
      <c r="C37" s="72"/>
      <c r="D37" s="72"/>
      <c r="E37" s="72"/>
      <c r="F37" s="73">
        <f>F49+G49</f>
        <v>42500000</v>
      </c>
      <c r="G37" s="74"/>
    </row>
    <row r="38" spans="1:7" s="14" customFormat="1" ht="4.5" customHeight="1" thickBot="1">
      <c r="A38" s="19"/>
      <c r="B38" s="17"/>
      <c r="C38" s="20"/>
      <c r="D38" s="17"/>
      <c r="E38" s="17"/>
      <c r="F38" s="62"/>
      <c r="G38" s="63"/>
    </row>
    <row r="39" spans="1:7" s="14" customFormat="1" ht="13.5" thickBot="1">
      <c r="A39" s="19"/>
      <c r="B39" s="71" t="s">
        <v>15</v>
      </c>
      <c r="C39" s="72"/>
      <c r="D39" s="72"/>
      <c r="E39" s="72"/>
      <c r="F39" s="73">
        <f>F48+G48</f>
        <v>7500000</v>
      </c>
      <c r="G39" s="74"/>
    </row>
    <row r="40" spans="1:7" s="14" customFormat="1" ht="4.5" customHeight="1" thickBot="1">
      <c r="A40" s="19"/>
      <c r="B40" s="17"/>
      <c r="C40" s="20"/>
      <c r="D40" s="17"/>
      <c r="E40" s="17"/>
      <c r="F40" s="62"/>
      <c r="G40" s="63"/>
    </row>
    <row r="41" spans="1:7" s="14" customFormat="1" ht="13.5" thickBot="1">
      <c r="A41" s="19"/>
      <c r="B41" s="24" t="s">
        <v>16</v>
      </c>
      <c r="C41" s="16"/>
      <c r="D41" s="16"/>
      <c r="E41" s="16"/>
      <c r="F41" s="73">
        <f>F50+G50</f>
        <v>45650045</v>
      </c>
      <c r="G41" s="74"/>
    </row>
    <row r="42" spans="1:7" s="14" customFormat="1" ht="2.25" customHeight="1" thickBot="1">
      <c r="A42" s="19"/>
      <c r="B42" s="33"/>
      <c r="C42" s="33"/>
      <c r="D42" s="33"/>
      <c r="E42" s="33"/>
      <c r="F42" s="22"/>
      <c r="G42" s="23"/>
    </row>
    <row r="43" spans="1:9" s="14" customFormat="1" ht="63" customHeight="1" thickBot="1">
      <c r="A43" s="134" t="s">
        <v>33</v>
      </c>
      <c r="B43" s="135"/>
      <c r="C43" s="45" t="s">
        <v>53</v>
      </c>
      <c r="D43" s="47" t="s">
        <v>27</v>
      </c>
      <c r="E43" s="46" t="s">
        <v>55</v>
      </c>
      <c r="F43" s="48" t="s">
        <v>28</v>
      </c>
      <c r="G43" s="64">
        <v>0</v>
      </c>
      <c r="I43" s="32"/>
    </row>
    <row r="44" spans="1:9" s="14" customFormat="1" ht="8.25" customHeight="1">
      <c r="A44" s="39"/>
      <c r="B44" s="35"/>
      <c r="C44" s="36"/>
      <c r="D44" s="37"/>
      <c r="E44" s="17"/>
      <c r="F44" s="38"/>
      <c r="G44" s="40"/>
      <c r="I44" s="32"/>
    </row>
    <row r="45" spans="1:15" s="14" customFormat="1" ht="13.5" thickBot="1">
      <c r="A45" s="41" t="s">
        <v>17</v>
      </c>
      <c r="B45" s="42"/>
      <c r="C45" s="42"/>
      <c r="D45" s="42"/>
      <c r="E45" s="42"/>
      <c r="F45" s="43"/>
      <c r="G45" s="44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I46" s="61"/>
      <c r="O46" s="14" t="s">
        <v>26</v>
      </c>
    </row>
    <row r="47" spans="1:15" s="14" customFormat="1" ht="15" customHeight="1" thickBot="1">
      <c r="A47" s="19"/>
      <c r="B47" s="17"/>
      <c r="C47" s="17"/>
      <c r="D47" s="66">
        <v>2023</v>
      </c>
      <c r="E47" s="26" t="s">
        <v>6</v>
      </c>
      <c r="F47" s="54">
        <v>95650045</v>
      </c>
      <c r="G47" s="54">
        <f>SUM(G48:G50)</f>
        <v>0</v>
      </c>
      <c r="H47" s="65"/>
      <c r="I47" s="61"/>
      <c r="J47" s="61"/>
      <c r="O47" s="14" t="s">
        <v>34</v>
      </c>
    </row>
    <row r="48" spans="1:15" s="14" customFormat="1" ht="12.75">
      <c r="A48" s="19"/>
      <c r="B48" s="17"/>
      <c r="C48" s="17"/>
      <c r="D48" s="67"/>
      <c r="E48" s="28" t="s">
        <v>19</v>
      </c>
      <c r="F48" s="55">
        <v>7500000</v>
      </c>
      <c r="G48" s="56">
        <v>0</v>
      </c>
      <c r="H48" s="61"/>
      <c r="I48" s="61"/>
      <c r="J48" s="61"/>
      <c r="O48" s="14" t="s">
        <v>35</v>
      </c>
    </row>
    <row r="49" spans="1:15" s="14" customFormat="1" ht="12.75">
      <c r="A49" s="19"/>
      <c r="B49" s="17"/>
      <c r="C49" s="17"/>
      <c r="D49" s="67"/>
      <c r="E49" s="29" t="s">
        <v>20</v>
      </c>
      <c r="F49" s="57">
        <v>42500000</v>
      </c>
      <c r="G49" s="58">
        <v>0</v>
      </c>
      <c r="H49" s="61"/>
      <c r="I49" s="61"/>
      <c r="J49" s="61"/>
      <c r="O49" s="14" t="s">
        <v>36</v>
      </c>
    </row>
    <row r="50" spans="1:10" s="14" customFormat="1" ht="14.25" customHeight="1" thickBot="1">
      <c r="A50" s="19"/>
      <c r="B50" s="17"/>
      <c r="C50" s="17"/>
      <c r="D50" s="68"/>
      <c r="E50" s="30" t="s">
        <v>24</v>
      </c>
      <c r="F50" s="59">
        <v>45650045</v>
      </c>
      <c r="G50" s="60">
        <v>0</v>
      </c>
      <c r="I50" s="61"/>
      <c r="J50" s="61"/>
    </row>
    <row r="51" spans="1:7" ht="4.5" customHeight="1">
      <c r="A51" s="6"/>
      <c r="B51" s="7"/>
      <c r="C51" s="7"/>
      <c r="D51" s="7"/>
      <c r="E51" s="7"/>
      <c r="F51" s="17"/>
      <c r="G51" s="18"/>
    </row>
    <row r="52" spans="1:7" ht="12.75">
      <c r="A52" s="4" t="s">
        <v>7</v>
      </c>
      <c r="B52" s="5"/>
      <c r="C52" s="10">
        <v>2023</v>
      </c>
      <c r="D52" s="7"/>
      <c r="E52" s="7"/>
      <c r="F52" s="75"/>
      <c r="G52" s="76"/>
    </row>
    <row r="53" spans="1:7" ht="1.5" customHeight="1">
      <c r="A53" s="6"/>
      <c r="B53" s="7"/>
      <c r="C53" s="7"/>
      <c r="D53" s="7"/>
      <c r="E53" s="7"/>
      <c r="F53" s="17"/>
      <c r="G53" s="18"/>
    </row>
    <row r="54" spans="1:17" ht="12.75">
      <c r="A54" s="4" t="s">
        <v>8</v>
      </c>
      <c r="B54" s="5"/>
      <c r="C54" s="5"/>
      <c r="D54" s="5"/>
      <c r="E54" s="77" t="s">
        <v>52</v>
      </c>
      <c r="F54" s="78"/>
      <c r="G54" s="79"/>
      <c r="O54" s="14" t="s">
        <v>29</v>
      </c>
      <c r="P54" s="14"/>
      <c r="Q54" s="14"/>
    </row>
    <row r="55" spans="1:17" ht="12.75">
      <c r="A55" s="86" t="s">
        <v>41</v>
      </c>
      <c r="B55" s="87"/>
      <c r="C55" s="87"/>
      <c r="D55" s="88"/>
      <c r="E55" s="80"/>
      <c r="F55" s="81"/>
      <c r="G55" s="82"/>
      <c r="O55" s="14" t="s">
        <v>30</v>
      </c>
      <c r="P55" s="14"/>
      <c r="Q55" s="14"/>
    </row>
    <row r="56" spans="1:17" ht="12.75">
      <c r="A56" s="89"/>
      <c r="B56" s="90"/>
      <c r="C56" s="90"/>
      <c r="D56" s="91"/>
      <c r="E56" s="80"/>
      <c r="F56" s="81"/>
      <c r="G56" s="82"/>
      <c r="O56" s="14" t="s">
        <v>31</v>
      </c>
      <c r="P56" s="14"/>
      <c r="Q56" s="14"/>
    </row>
    <row r="57" spans="1:17" ht="12.75">
      <c r="A57" s="89"/>
      <c r="B57" s="90"/>
      <c r="C57" s="90"/>
      <c r="D57" s="91"/>
      <c r="E57" s="80"/>
      <c r="F57" s="81"/>
      <c r="G57" s="82"/>
      <c r="O57" s="14" t="s">
        <v>32</v>
      </c>
      <c r="P57" s="14"/>
      <c r="Q57" s="14"/>
    </row>
    <row r="58" spans="1:7" ht="33" customHeight="1" thickBot="1">
      <c r="A58" s="92"/>
      <c r="B58" s="93"/>
      <c r="C58" s="93"/>
      <c r="D58" s="94"/>
      <c r="E58" s="83"/>
      <c r="F58" s="84"/>
      <c r="G58" s="85"/>
    </row>
    <row r="59" spans="1:7" ht="29.25" customHeight="1">
      <c r="A59" s="70"/>
      <c r="B59" s="70"/>
      <c r="C59" s="70"/>
      <c r="D59" s="70"/>
      <c r="E59" s="70"/>
      <c r="F59" s="70"/>
      <c r="G59" s="70"/>
    </row>
    <row r="60" ht="12.75">
      <c r="A60" s="49"/>
    </row>
    <row r="75" ht="12.75">
      <c r="C75" s="34"/>
    </row>
    <row r="76" ht="12.75">
      <c r="C76" s="34"/>
    </row>
    <row r="77" ht="12.75">
      <c r="C77" s="34"/>
    </row>
    <row r="78" ht="12.75">
      <c r="C78" s="34"/>
    </row>
  </sheetData>
  <sheetProtection/>
  <mergeCells count="37">
    <mergeCell ref="F30:G30"/>
    <mergeCell ref="F28:G28"/>
    <mergeCell ref="C21:G21"/>
    <mergeCell ref="A22:C22"/>
    <mergeCell ref="F31:G31"/>
    <mergeCell ref="A31:E31"/>
    <mergeCell ref="F27:G27"/>
    <mergeCell ref="A3:G3"/>
    <mergeCell ref="C5:G6"/>
    <mergeCell ref="C12:G15"/>
    <mergeCell ref="C8:G10"/>
    <mergeCell ref="C17:G17"/>
    <mergeCell ref="A43:B43"/>
    <mergeCell ref="C23:G23"/>
    <mergeCell ref="A32:E32"/>
    <mergeCell ref="F32:G32"/>
    <mergeCell ref="A27:E27"/>
    <mergeCell ref="F41:G41"/>
    <mergeCell ref="E19:G19"/>
    <mergeCell ref="D25:G25"/>
    <mergeCell ref="A19:D19"/>
    <mergeCell ref="D22:G22"/>
    <mergeCell ref="F35:G35"/>
    <mergeCell ref="B37:E37"/>
    <mergeCell ref="F37:G37"/>
    <mergeCell ref="F33:G33"/>
    <mergeCell ref="A30:E30"/>
    <mergeCell ref="D47:D50"/>
    <mergeCell ref="A1:G1"/>
    <mergeCell ref="A59:G59"/>
    <mergeCell ref="B39:E39"/>
    <mergeCell ref="F39:G39"/>
    <mergeCell ref="F52:G52"/>
    <mergeCell ref="E54:G58"/>
    <mergeCell ref="F29:G29"/>
    <mergeCell ref="A55:D58"/>
    <mergeCell ref="A33:E3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List1!#REF!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List1!#REF!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Veleba Milan</cp:lastModifiedBy>
  <cp:lastPrinted>2022-10-31T15:55:36Z</cp:lastPrinted>
  <dcterms:created xsi:type="dcterms:W3CDTF">2007-09-24T07:15:17Z</dcterms:created>
  <dcterms:modified xsi:type="dcterms:W3CDTF">2022-10-31T15:56:33Z</dcterms:modified>
  <cp:category/>
  <cp:version/>
  <cp:contentType/>
  <cp:contentStatus/>
</cp:coreProperties>
</file>