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ckraj-my.sharepoint.com/personal/reitingerova_kraj-jihocesky_cz/Documents/MOJE ŠKOLY/Zemědělské dotace/Zemědělské dotace 2022/"/>
    </mc:Choice>
  </mc:AlternateContent>
  <xr:revisionPtr revIDLastSave="0" documentId="8_{970021E1-24B2-4CDD-AC8A-65CBA67CC818}" xr6:coauthVersionLast="47" xr6:coauthVersionMax="47" xr10:uidLastSave="{00000000-0000-0000-0000-000000000000}"/>
  <bookViews>
    <workbookView xWindow="-108" yWindow="-108" windowWidth="23256" windowHeight="12576" xr2:uid="{C6047470-983D-41B5-8375-91BAB11D09EB}"/>
  </bookViews>
  <sheets>
    <sheet name="COP 2022 sumář" sheetId="1" r:id="rId1"/>
  </sheets>
  <definedNames>
    <definedName name="_xlnm.Print_Area" localSheetId="0">'COP 2022 sumář'!$A$1:$H$29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E27" i="1"/>
  <c r="E8" i="1"/>
  <c r="E20" i="1" l="1"/>
  <c r="G27" i="1" l="1"/>
  <c r="H27" i="1" s="1"/>
  <c r="G20" i="1"/>
  <c r="E18" i="1"/>
  <c r="G18" i="1" s="1"/>
  <c r="H18" i="1" s="1"/>
  <c r="E12" i="1"/>
  <c r="G12" i="1" s="1"/>
  <c r="H12" i="1" s="1"/>
  <c r="G8" i="1"/>
  <c r="E28" i="1" l="1"/>
  <c r="H20" i="1"/>
  <c r="G28" i="1"/>
  <c r="H8" i="1"/>
  <c r="H28" i="1" l="1"/>
</calcChain>
</file>

<file path=xl/sharedStrings.xml><?xml version="1.0" encoding="utf-8"?>
<sst xmlns="http://schemas.openxmlformats.org/spreadsheetml/2006/main" count="42" uniqueCount="38">
  <si>
    <t>Název a adresa žadatele</t>
  </si>
  <si>
    <t>Učební pomůcky</t>
  </si>
  <si>
    <t>počet kusů</t>
  </si>
  <si>
    <t>Cena pomůcky včetně DPH 
Kč/ks</t>
  </si>
  <si>
    <t>Cena pomůcky včetně DPH celkem Kč</t>
  </si>
  <si>
    <t xml:space="preserve"> Dotace MZe  pro příjemce celkem</t>
  </si>
  <si>
    <t>Spoluúčast příjemce dotace</t>
  </si>
  <si>
    <t>Kč</t>
  </si>
  <si>
    <t>%</t>
  </si>
  <si>
    <t>Celkem žadatel</t>
  </si>
  <si>
    <t>Celkem žadatelé</t>
  </si>
  <si>
    <t>Vyšší odborná škola a Střední zemědělská škola, Tábor, Náměstí T. G. Masaryka 788; 
390 02 Tábor</t>
  </si>
  <si>
    <t>Střední odborná škola veterinární, mechanizační 
a zahradnická a Jazyková škola s právem státní jazykové zkoušky, České Budějovice, Rudolfovská 458/92; 
372 16 České Budějovice</t>
  </si>
  <si>
    <t>Vyšší odborná škola lesnická a Střední lesnická škola Bedřicha Schwarzenberga, Písek, Lesnická 55; 
397 01 Písek</t>
  </si>
  <si>
    <t>Střední rybářská škola a Vyšší odborná škola vodního hospodářství a ekologie, Vodňany, Zátiší 480; 
389 01 Vodňany</t>
  </si>
  <si>
    <t>Střední škola rybářská 
a vodohospodářská Jakuba Krčína, 
Třeboň, Táboritská 688; 
379 01 Třeboň</t>
  </si>
  <si>
    <t>Manipulátor</t>
  </si>
  <si>
    <t>Štěpkovač</t>
  </si>
  <si>
    <t>Balička</t>
  </si>
  <si>
    <t>Traktorový přívěs sklápěcí</t>
  </si>
  <si>
    <t>Sběrací lis</t>
  </si>
  <si>
    <t>Tlaková myčka</t>
  </si>
  <si>
    <t>Železný kůň</t>
  </si>
  <si>
    <t>Lovecká kulovnice</t>
  </si>
  <si>
    <t>Noční optika pro lovecké zbraně</t>
  </si>
  <si>
    <t>50-100 tis.</t>
  </si>
  <si>
    <t>50-70 tis.</t>
  </si>
  <si>
    <t>Vlek za traktor</t>
  </si>
  <si>
    <t>Motorové pily (soubor)</t>
  </si>
  <si>
    <t>Výrobník ledu</t>
  </si>
  <si>
    <t>Zádový (motorový) elektrický agregát</t>
  </si>
  <si>
    <t>Myčka nádobí do gastroučebny</t>
  </si>
  <si>
    <t>Udírna do gastroučebny</t>
  </si>
  <si>
    <t>Mobilní lovné zařízení na podvozku za auto</t>
  </si>
  <si>
    <t>Geodetický dron k vytváření přesných ortofotometrických snímků</t>
  </si>
  <si>
    <t>software k dronu (výše uvedeného typu) k vytváření 3D modelů</t>
  </si>
  <si>
    <t>Dynamická deska k určování kvality zhutnění materiálů s GPS</t>
  </si>
  <si>
    <t>Přesná totální stanice pro vyšší úroveň geodetických měření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</si>
</sst>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* #,##0\ _K_č_-;\-* #,##0\ _K_č_-;_-* &quot;-&quot;\ _K_č_-;_-@_-"/>
    <numFmt numFmtId="166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2" xfId="1" applyNumberFormat="1" applyFont="1" applyFill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3" fontId="4" fillId="0" borderId="14" xfId="1" applyNumberFormat="1" applyFont="1" applyFill="1" applyBorder="1" applyAlignment="1">
      <alignment vertical="center"/>
    </xf>
    <xf numFmtId="3" fontId="4" fillId="0" borderId="2" xfId="1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3" fontId="4" fillId="0" borderId="18" xfId="1" applyNumberFormat="1" applyFont="1" applyFill="1" applyBorder="1" applyAlignment="1">
      <alignment horizontal="right" vertical="center"/>
    </xf>
    <xf numFmtId="3" fontId="4" fillId="0" borderId="19" xfId="1" applyNumberFormat="1" applyFont="1" applyFill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vertical="center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22" xfId="0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166" fontId="3" fillId="0" borderId="8" xfId="1" applyNumberFormat="1" applyFont="1" applyFill="1" applyBorder="1" applyAlignment="1">
      <alignment vertical="center"/>
    </xf>
    <xf numFmtId="166" fontId="3" fillId="0" borderId="12" xfId="1" applyNumberFormat="1" applyFont="1" applyFill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166" fontId="3" fillId="0" borderId="25" xfId="1" applyNumberFormat="1" applyFont="1" applyFill="1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166" fontId="3" fillId="0" borderId="26" xfId="1" applyNumberFormat="1" applyFont="1" applyFill="1" applyBorder="1" applyAlignment="1">
      <alignment vertical="center"/>
    </xf>
    <xf numFmtId="166" fontId="3" fillId="0" borderId="30" xfId="1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" fontId="0" fillId="0" borderId="32" xfId="0" applyNumberFormat="1" applyBorder="1" applyAlignment="1">
      <alignment horizontal="right" vertical="center"/>
    </xf>
    <xf numFmtId="2" fontId="0" fillId="0" borderId="10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2" fontId="0" fillId="0" borderId="20" xfId="0" applyNumberForma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vertical="center"/>
    </xf>
    <xf numFmtId="0" fontId="0" fillId="0" borderId="9" xfId="0" applyFill="1" applyBorder="1" applyAlignment="1">
      <alignment horizontal="right" vertical="center"/>
    </xf>
    <xf numFmtId="2" fontId="0" fillId="0" borderId="21" xfId="0" applyNumberForma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0" fontId="0" fillId="0" borderId="33" xfId="0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166" fontId="3" fillId="0" borderId="34" xfId="1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3" fontId="3" fillId="0" borderId="14" xfId="1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24198-3163-4C93-972E-0DE6ED3FA7DC}">
  <sheetPr>
    <pageSetUpPr fitToPage="1"/>
  </sheetPr>
  <dimension ref="A1:H44"/>
  <sheetViews>
    <sheetView tabSelected="1" zoomScale="85" zoomScaleNormal="85" workbookViewId="0"/>
  </sheetViews>
  <sheetFormatPr defaultColWidth="9.109375" defaultRowHeight="14.4" x14ac:dyDescent="0.3"/>
  <cols>
    <col min="1" max="1" width="50.6640625" style="26" customWidth="1"/>
    <col min="2" max="2" width="40.88671875" style="26" customWidth="1"/>
    <col min="3" max="3" width="6.88671875" style="27" customWidth="1"/>
    <col min="4" max="4" width="14.33203125" style="28" customWidth="1"/>
    <col min="5" max="5" width="16.44140625" style="28" customWidth="1"/>
    <col min="6" max="6" width="14.5546875" style="29" customWidth="1"/>
    <col min="7" max="7" width="17.5546875" style="9" bestFit="1" customWidth="1"/>
    <col min="8" max="8" width="7" style="30" customWidth="1"/>
    <col min="9" max="9" width="21.5546875" style="9" bestFit="1" customWidth="1"/>
    <col min="10" max="10" width="15.44140625" style="9" bestFit="1" customWidth="1"/>
    <col min="11" max="16384" width="9.109375" style="9"/>
  </cols>
  <sheetData>
    <row r="1" spans="1:8" s="5" customFormat="1" ht="43.8" thickBot="1" x14ac:dyDescent="0.3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94" t="s">
        <v>6</v>
      </c>
      <c r="H1" s="95"/>
    </row>
    <row r="2" spans="1:8" s="5" customFormat="1" ht="15" thickBot="1" x14ac:dyDescent="0.35">
      <c r="A2" s="6"/>
      <c r="B2" s="7"/>
      <c r="C2" s="7"/>
      <c r="D2" s="40"/>
      <c r="E2" s="40"/>
      <c r="F2" s="41"/>
      <c r="G2" s="7" t="s">
        <v>7</v>
      </c>
      <c r="H2" s="8" t="s">
        <v>8</v>
      </c>
    </row>
    <row r="3" spans="1:8" s="5" customFormat="1" ht="18" customHeight="1" x14ac:dyDescent="0.3">
      <c r="A3" s="101" t="s">
        <v>12</v>
      </c>
      <c r="B3" s="44" t="s">
        <v>17</v>
      </c>
      <c r="C3" s="57">
        <v>1</v>
      </c>
      <c r="D3" s="34">
        <v>385000</v>
      </c>
      <c r="E3" s="34">
        <v>385000</v>
      </c>
      <c r="F3" s="45"/>
      <c r="G3" s="52"/>
      <c r="H3" s="38"/>
    </row>
    <row r="4" spans="1:8" s="5" customFormat="1" ht="18" customHeight="1" x14ac:dyDescent="0.3">
      <c r="A4" s="102"/>
      <c r="B4" s="46" t="s">
        <v>20</v>
      </c>
      <c r="C4" s="58">
        <v>1</v>
      </c>
      <c r="D4" s="34">
        <v>720000</v>
      </c>
      <c r="E4" s="34">
        <v>720000</v>
      </c>
      <c r="F4" s="43"/>
      <c r="G4" s="53"/>
      <c r="H4" s="39"/>
    </row>
    <row r="5" spans="1:8" s="5" customFormat="1" ht="18" customHeight="1" x14ac:dyDescent="0.3">
      <c r="A5" s="102"/>
      <c r="B5" s="46" t="s">
        <v>18</v>
      </c>
      <c r="C5" s="10">
        <v>1</v>
      </c>
      <c r="D5" s="34">
        <v>303000</v>
      </c>
      <c r="E5" s="42">
        <v>303000</v>
      </c>
      <c r="F5" s="35"/>
      <c r="G5" s="54"/>
      <c r="H5" s="55"/>
    </row>
    <row r="6" spans="1:8" ht="27" customHeight="1" x14ac:dyDescent="0.3">
      <c r="A6" s="102"/>
      <c r="B6" s="46" t="s">
        <v>21</v>
      </c>
      <c r="C6" s="10">
        <v>1</v>
      </c>
      <c r="D6" s="34">
        <v>130000</v>
      </c>
      <c r="E6" s="42">
        <v>130000</v>
      </c>
      <c r="F6" s="35"/>
      <c r="G6" s="54"/>
      <c r="H6" s="55"/>
    </row>
    <row r="7" spans="1:8" ht="27" customHeight="1" thickBot="1" x14ac:dyDescent="0.35">
      <c r="A7" s="102"/>
      <c r="B7" s="47" t="s">
        <v>19</v>
      </c>
      <c r="C7" s="48">
        <v>1</v>
      </c>
      <c r="D7" s="49">
        <v>511000</v>
      </c>
      <c r="E7" s="50">
        <v>511000</v>
      </c>
      <c r="F7" s="35"/>
      <c r="G7" s="54"/>
      <c r="H7" s="56"/>
    </row>
    <row r="8" spans="1:8" ht="27" customHeight="1" thickBot="1" x14ac:dyDescent="0.35">
      <c r="A8" s="103"/>
      <c r="B8" s="6" t="s">
        <v>9</v>
      </c>
      <c r="C8" s="11"/>
      <c r="D8" s="12"/>
      <c r="E8" s="13">
        <f>SUM(E3:E7)</f>
        <v>2049000</v>
      </c>
      <c r="F8" s="51">
        <v>1666000</v>
      </c>
      <c r="G8" s="14">
        <f>E8-F8</f>
        <v>383000</v>
      </c>
      <c r="H8" s="15">
        <f>G8/(E8/100)</f>
        <v>18.692044899951195</v>
      </c>
    </row>
    <row r="9" spans="1:8" ht="27" customHeight="1" x14ac:dyDescent="0.3">
      <c r="A9" s="96" t="s">
        <v>13</v>
      </c>
      <c r="B9" s="59" t="s">
        <v>22</v>
      </c>
      <c r="C9" s="60">
        <v>2</v>
      </c>
      <c r="D9" s="33">
        <v>710000</v>
      </c>
      <c r="E9" s="33">
        <v>1420000</v>
      </c>
      <c r="F9" s="61"/>
      <c r="G9" s="62"/>
      <c r="H9" s="63"/>
    </row>
    <row r="10" spans="1:8" ht="27" customHeight="1" x14ac:dyDescent="0.3">
      <c r="A10" s="97"/>
      <c r="B10" s="64" t="s">
        <v>23</v>
      </c>
      <c r="C10" s="65">
        <v>5</v>
      </c>
      <c r="D10" s="34" t="s">
        <v>26</v>
      </c>
      <c r="E10" s="34">
        <v>280000</v>
      </c>
      <c r="F10" s="66"/>
      <c r="G10" s="67"/>
      <c r="H10" s="68"/>
    </row>
    <row r="11" spans="1:8" ht="27" customHeight="1" thickBot="1" x14ac:dyDescent="0.35">
      <c r="A11" s="97"/>
      <c r="B11" s="69" t="s">
        <v>24</v>
      </c>
      <c r="C11" s="65">
        <v>2</v>
      </c>
      <c r="D11" s="34" t="s">
        <v>25</v>
      </c>
      <c r="E11" s="34">
        <v>150000</v>
      </c>
      <c r="F11" s="66"/>
      <c r="G11" s="67"/>
      <c r="H11" s="68"/>
    </row>
    <row r="12" spans="1:8" ht="27" customHeight="1" thickBot="1" x14ac:dyDescent="0.35">
      <c r="A12" s="98"/>
      <c r="B12" s="70" t="s">
        <v>9</v>
      </c>
      <c r="C12" s="71"/>
      <c r="D12" s="17"/>
      <c r="E12" s="18">
        <f>SUM(E9:E11)</f>
        <v>1850000</v>
      </c>
      <c r="F12" s="72">
        <v>1665000</v>
      </c>
      <c r="G12" s="73">
        <f>E12-F12</f>
        <v>185000</v>
      </c>
      <c r="H12" s="74">
        <f>G12/(E12/100)</f>
        <v>10</v>
      </c>
    </row>
    <row r="13" spans="1:8" ht="27" customHeight="1" x14ac:dyDescent="0.3">
      <c r="A13" s="96" t="s">
        <v>14</v>
      </c>
      <c r="B13" s="59" t="s">
        <v>33</v>
      </c>
      <c r="C13" s="60">
        <v>1</v>
      </c>
      <c r="D13" s="33">
        <v>1004300</v>
      </c>
      <c r="E13" s="33">
        <v>1004300</v>
      </c>
      <c r="F13" s="86"/>
      <c r="G13" s="87"/>
      <c r="H13" s="77"/>
    </row>
    <row r="14" spans="1:8" ht="27" customHeight="1" x14ac:dyDescent="0.3">
      <c r="A14" s="97"/>
      <c r="B14" s="64" t="s">
        <v>34</v>
      </c>
      <c r="C14" s="65">
        <v>1</v>
      </c>
      <c r="D14" s="34">
        <v>167300</v>
      </c>
      <c r="E14" s="34">
        <v>167300</v>
      </c>
      <c r="F14" s="86"/>
      <c r="G14" s="87"/>
      <c r="H14" s="77"/>
    </row>
    <row r="15" spans="1:8" ht="27" customHeight="1" x14ac:dyDescent="0.3">
      <c r="A15" s="97"/>
      <c r="B15" s="64" t="s">
        <v>35</v>
      </c>
      <c r="C15" s="65">
        <v>1</v>
      </c>
      <c r="D15" s="34">
        <v>145200</v>
      </c>
      <c r="E15" s="34">
        <v>145200</v>
      </c>
      <c r="F15" s="86"/>
      <c r="G15" s="87"/>
      <c r="H15" s="77"/>
    </row>
    <row r="16" spans="1:8" ht="27" customHeight="1" x14ac:dyDescent="0.3">
      <c r="A16" s="97"/>
      <c r="B16" s="88" t="s">
        <v>36</v>
      </c>
      <c r="C16" s="65">
        <v>1</v>
      </c>
      <c r="D16" s="34">
        <v>169400</v>
      </c>
      <c r="E16" s="34">
        <v>169400</v>
      </c>
      <c r="F16" s="86"/>
      <c r="G16" s="87"/>
      <c r="H16" s="77"/>
    </row>
    <row r="17" spans="1:8" ht="27" customHeight="1" thickBot="1" x14ac:dyDescent="0.35">
      <c r="A17" s="97"/>
      <c r="B17" s="64" t="s">
        <v>37</v>
      </c>
      <c r="C17" s="65">
        <v>2</v>
      </c>
      <c r="D17" s="34">
        <v>187550</v>
      </c>
      <c r="E17" s="34">
        <v>375100</v>
      </c>
      <c r="F17" s="86"/>
      <c r="G17" s="87"/>
      <c r="H17" s="77"/>
    </row>
    <row r="18" spans="1:8" ht="27" customHeight="1" thickBot="1" x14ac:dyDescent="0.35">
      <c r="A18" s="98"/>
      <c r="B18" s="89" t="s">
        <v>9</v>
      </c>
      <c r="C18" s="71"/>
      <c r="D18" s="17"/>
      <c r="E18" s="18">
        <f>SUM(E13:E17)</f>
        <v>1861300</v>
      </c>
      <c r="F18" s="90">
        <v>1666000</v>
      </c>
      <c r="G18" s="73">
        <f>E18-F18</f>
        <v>195300</v>
      </c>
      <c r="H18" s="74">
        <f>G18/(E18/100)</f>
        <v>10.492666415945845</v>
      </c>
    </row>
    <row r="19" spans="1:8" ht="27" customHeight="1" thickBot="1" x14ac:dyDescent="0.35">
      <c r="A19" s="99" t="s">
        <v>11</v>
      </c>
      <c r="B19" s="31" t="s">
        <v>16</v>
      </c>
      <c r="C19" s="32">
        <v>1</v>
      </c>
      <c r="D19" s="33">
        <v>3630000</v>
      </c>
      <c r="E19" s="33">
        <v>3630000</v>
      </c>
      <c r="F19" s="36"/>
      <c r="G19" s="37"/>
      <c r="H19" s="16"/>
    </row>
    <row r="20" spans="1:8" ht="27" customHeight="1" thickBot="1" x14ac:dyDescent="0.35">
      <c r="A20" s="100"/>
      <c r="B20" s="19" t="s">
        <v>9</v>
      </c>
      <c r="C20" s="20"/>
      <c r="D20" s="21"/>
      <c r="E20" s="22">
        <f>SUM(E19:E19)</f>
        <v>3630000</v>
      </c>
      <c r="F20" s="23">
        <v>1666000</v>
      </c>
      <c r="G20" s="24">
        <f>E20-F20</f>
        <v>1964000</v>
      </c>
      <c r="H20" s="15">
        <f>G20/(E20/100)</f>
        <v>54.104683195592287</v>
      </c>
    </row>
    <row r="21" spans="1:8" ht="27" customHeight="1" x14ac:dyDescent="0.3">
      <c r="A21" s="96" t="s">
        <v>15</v>
      </c>
      <c r="B21" s="59" t="s">
        <v>27</v>
      </c>
      <c r="C21" s="60">
        <v>1</v>
      </c>
      <c r="D21" s="33">
        <v>600000</v>
      </c>
      <c r="E21" s="33">
        <v>600000</v>
      </c>
      <c r="F21" s="75"/>
      <c r="G21" s="76"/>
      <c r="H21" s="77"/>
    </row>
    <row r="22" spans="1:8" ht="27" customHeight="1" x14ac:dyDescent="0.3">
      <c r="A22" s="97"/>
      <c r="B22" s="78" t="s">
        <v>32</v>
      </c>
      <c r="C22" s="79">
        <v>1</v>
      </c>
      <c r="D22" s="80">
        <v>750000</v>
      </c>
      <c r="E22" s="80">
        <v>750000</v>
      </c>
      <c r="F22" s="81"/>
      <c r="G22" s="82"/>
      <c r="H22" s="77"/>
    </row>
    <row r="23" spans="1:8" ht="27" customHeight="1" x14ac:dyDescent="0.3">
      <c r="A23" s="97"/>
      <c r="B23" s="78" t="s">
        <v>28</v>
      </c>
      <c r="C23" s="79">
        <v>1</v>
      </c>
      <c r="D23" s="80">
        <v>84400</v>
      </c>
      <c r="E23" s="80">
        <v>84400</v>
      </c>
      <c r="F23" s="81"/>
      <c r="G23" s="82"/>
      <c r="H23" s="77"/>
    </row>
    <row r="24" spans="1:8" ht="27" customHeight="1" x14ac:dyDescent="0.3">
      <c r="A24" s="97"/>
      <c r="B24" s="78" t="s">
        <v>29</v>
      </c>
      <c r="C24" s="79">
        <v>1</v>
      </c>
      <c r="D24" s="80">
        <v>130000</v>
      </c>
      <c r="E24" s="80">
        <v>130000</v>
      </c>
      <c r="F24" s="81"/>
      <c r="G24" s="82"/>
      <c r="H24" s="77"/>
    </row>
    <row r="25" spans="1:8" ht="27" customHeight="1" x14ac:dyDescent="0.3">
      <c r="A25" s="97"/>
      <c r="B25" s="64" t="s">
        <v>30</v>
      </c>
      <c r="C25" s="65">
        <v>1</v>
      </c>
      <c r="D25" s="34">
        <v>160000</v>
      </c>
      <c r="E25" s="34">
        <v>160000</v>
      </c>
      <c r="F25" s="81"/>
      <c r="G25" s="82"/>
      <c r="H25" s="77"/>
    </row>
    <row r="26" spans="1:8" ht="27" customHeight="1" thickBot="1" x14ac:dyDescent="0.35">
      <c r="A26" s="97"/>
      <c r="B26" s="64" t="s">
        <v>31</v>
      </c>
      <c r="C26" s="65">
        <v>1</v>
      </c>
      <c r="D26" s="34">
        <v>120000</v>
      </c>
      <c r="E26" s="34">
        <v>120000</v>
      </c>
      <c r="F26" s="81"/>
      <c r="G26" s="82"/>
      <c r="H26" s="77"/>
    </row>
    <row r="27" spans="1:8" ht="27" customHeight="1" thickBot="1" x14ac:dyDescent="0.35">
      <c r="A27" s="98"/>
      <c r="B27" s="70" t="s">
        <v>9</v>
      </c>
      <c r="C27" s="83"/>
      <c r="D27" s="84"/>
      <c r="E27" s="18">
        <f>SUM(E21:E26)</f>
        <v>1844400</v>
      </c>
      <c r="F27" s="85">
        <v>1659960</v>
      </c>
      <c r="G27" s="73">
        <f>E27-F27</f>
        <v>184440</v>
      </c>
      <c r="H27" s="74">
        <f>G27/(E27/100)</f>
        <v>10</v>
      </c>
    </row>
    <row r="28" spans="1:8" ht="33" customHeight="1" thickBot="1" x14ac:dyDescent="0.35">
      <c r="A28" s="91" t="s">
        <v>10</v>
      </c>
      <c r="B28" s="92"/>
      <c r="C28" s="92"/>
      <c r="D28" s="93"/>
      <c r="E28" s="18">
        <f>E8+E12+E18+E20+E27</f>
        <v>11234700</v>
      </c>
      <c r="F28" s="17">
        <f>F8+F12+F18+F20+F27</f>
        <v>8322960</v>
      </c>
      <c r="G28" s="17">
        <f>G8+G12+G18+G20+G27</f>
        <v>2911740</v>
      </c>
      <c r="H28" s="15">
        <f>G28/(E28/100)</f>
        <v>25.917380971454513</v>
      </c>
    </row>
    <row r="30" spans="1:8" ht="27" customHeight="1" x14ac:dyDescent="0.3">
      <c r="A30" s="9"/>
      <c r="B30" s="9"/>
      <c r="C30" s="9"/>
      <c r="D30" s="9"/>
      <c r="E30" s="9"/>
      <c r="F30" s="9"/>
      <c r="G30" s="25"/>
      <c r="H30" s="9"/>
    </row>
    <row r="31" spans="1:8" ht="23.25" customHeight="1" x14ac:dyDescent="0.3">
      <c r="A31" s="9"/>
      <c r="B31" s="9"/>
      <c r="C31" s="9"/>
      <c r="D31" s="9"/>
      <c r="E31" s="9"/>
      <c r="F31" s="9"/>
      <c r="H31" s="9"/>
    </row>
    <row r="32" spans="1:8" x14ac:dyDescent="0.3">
      <c r="A32" s="9"/>
      <c r="B32" s="9"/>
      <c r="C32" s="9"/>
      <c r="D32" s="9"/>
      <c r="E32" s="9"/>
      <c r="F32" s="9"/>
      <c r="H32" s="9"/>
    </row>
    <row r="33" s="9" customFormat="1" x14ac:dyDescent="0.3"/>
    <row r="34" s="9" customFormat="1" x14ac:dyDescent="0.3"/>
    <row r="35" s="9" customFormat="1" x14ac:dyDescent="0.3"/>
    <row r="36" s="9" customFormat="1" x14ac:dyDescent="0.3"/>
    <row r="37" s="9" customFormat="1" x14ac:dyDescent="0.3"/>
    <row r="38" s="9" customFormat="1" x14ac:dyDescent="0.3"/>
    <row r="39" s="9" customFormat="1" x14ac:dyDescent="0.3"/>
    <row r="40" s="9" customFormat="1" x14ac:dyDescent="0.3"/>
    <row r="41" s="9" customFormat="1" x14ac:dyDescent="0.3"/>
    <row r="42" s="9" customFormat="1" x14ac:dyDescent="0.3"/>
    <row r="43" s="9" customFormat="1" x14ac:dyDescent="0.3"/>
    <row r="44" s="9" customFormat="1" x14ac:dyDescent="0.3"/>
  </sheetData>
  <mergeCells count="7">
    <mergeCell ref="A28:D28"/>
    <mergeCell ref="G1:H1"/>
    <mergeCell ref="A9:A12"/>
    <mergeCell ref="A13:A18"/>
    <mergeCell ref="A21:A27"/>
    <mergeCell ref="A19:A20"/>
    <mergeCell ref="A3:A8"/>
  </mergeCells>
  <printOptions horizontalCentered="1"/>
  <pageMargins left="0.11811023622047245" right="0.11811023622047245" top="0.39370078740157483" bottom="0.19685039370078741" header="0.19685039370078741" footer="0.15748031496062992"/>
  <pageSetup paperSize="9" scale="72" orientation="landscape" r:id="rId1"/>
  <headerFooter scaleWithDoc="0">
    <oddHeader xml:space="preserve">&amp;R&amp;"Arial,Obyčejné"Příloha návrhu 180/ZK/22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COP 2022 sumář</vt:lpstr>
      <vt:lpstr>'COP 2022 sumář'!Oblast_tisku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Lenka</dc:creator>
  <cp:lastModifiedBy>Reitingerová Lucie</cp:lastModifiedBy>
  <cp:lastPrinted>2022-04-25T11:20:47Z</cp:lastPrinted>
  <dcterms:created xsi:type="dcterms:W3CDTF">2020-03-06T11:27:32Z</dcterms:created>
  <dcterms:modified xsi:type="dcterms:W3CDTF">2022-04-27T10:14:01Z</dcterms:modified>
</cp:coreProperties>
</file>