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83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'List1'!$A$1:$G$74</definedName>
  </definedNames>
  <calcPr fullCalcOnLoad="1"/>
</workbook>
</file>

<file path=xl/sharedStrings.xml><?xml version="1.0" encoding="utf-8"?>
<sst xmlns="http://schemas.openxmlformats.org/spreadsheetml/2006/main" count="62" uniqueCount="48">
  <si>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</si>
  <si>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</si>
  <si>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</si>
  <si>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</si>
  <si>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</si>
  <si>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</si>
  <si>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</si>
  <si>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</si>
  <si>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</si>
  <si>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podíl evropských fondů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</si>
  <si>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</si>
  <si>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</si>
  <si>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</si>
  <si>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</si>
  <si>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</si>
  <si>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</si>
  <si>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</si>
  <si>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</si>
  <si>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</si>
  <si>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</si>
  <si>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</si>
  <si>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</si>
  <si>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</si>
  <si>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</si>
  <si>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</si>
  <si>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</si>
  <si>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</si>
  <si>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Je projektová dokumentace zahrnuta v celkových výdajích projektu? Jsou tyto výdaje způsobilé x nezpůsobilé?</t>
  </si>
  <si>
    <t xml:space="preserve">           podíl jiných nár. zdrojů financování: kdo (resort, státní fondy)</t>
  </si>
  <si>
    <t>z toho: podíl vlastních prostředků žadatele</t>
  </si>
  <si>
    <t xml:space="preserve">Formulář evropského projektu </t>
  </si>
  <si>
    <t xml:space="preserve">           dotace JčK na kofinancování</t>
  </si>
  <si>
    <t>Pozn.: v případě etapizace projektu prosím o doplnění: pořadí etapy (např. 1. etapa), období realizace jednotlivých etap projektu (měsíce, rok např. květen - listopad 2019), celkové výdaje jednotlivých etap v Kč</t>
  </si>
  <si>
    <t xml:space="preserve">Žadatel o prostředky z dotačního titulu EU: </t>
  </si>
  <si>
    <t>Předpokládané datum podání žádosti do dotačního titulu EU:</t>
  </si>
  <si>
    <t>OSOV</t>
  </si>
  <si>
    <t>Jihočeský kraj</t>
  </si>
  <si>
    <t>Mgr. Pavla Doubková, vedoucí OSOV</t>
  </si>
  <si>
    <t>NE</t>
  </si>
  <si>
    <t>Odhad rozdělení předpokládaných příjmů na jednotlivé roky v rámci průběžného financování:</t>
  </si>
  <si>
    <t>Plánování sociálních služeb v Jihočeském kraji IV.</t>
  </si>
  <si>
    <t>1. Procesy plánování sociálních služeb, vytváření a řízení sítě sociálních služeb na úrovni Jihočeského kraje;
2. Spolupráce obcí a kraje v oblasti plánování sociálních služeb;
3. Podpora komplexního přístupu v integraci osob se zdravotním postižením do běžného života;
4. Odborná analýza potřebnosti sociálních služeb pro cílovou skupinu senioři na území Jihočeského kraje;
5. Evaluace projektu.</t>
  </si>
  <si>
    <t>Operační program Zaměstnanost plus 2021-2027</t>
  </si>
  <si>
    <t>Podpora procesů plánování sociálních služeb v Jihočeském kraji na krajské i místní úrovni, včetně zpracování odborné analýzy pro účely plánování, řízení sítě a financování sociálních služeb.</t>
  </si>
  <si>
    <t>Do 30. 6. 2022</t>
  </si>
  <si>
    <t>Ing. Lukáš Machát</t>
  </si>
  <si>
    <t>1. 5. 2022 - 31. 12. 2025</t>
  </si>
  <si>
    <t>Příloha č. 1 návrhu č. 96/ZK/22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</si>
</sst>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0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0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166" fontId="0" fillId="0" borderId="0" xfId="0" applyNumberFormat="1" applyFill="1" applyAlignment="1">
      <alignment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4" fontId="0" fillId="0" borderId="16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4" fontId="0" fillId="0" borderId="37" xfId="0" applyNumberFormat="1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0" fontId="0" fillId="0" borderId="40" xfId="0" applyFont="1" applyFill="1" applyBorder="1" applyAlignment="1">
      <alignment wrapText="1"/>
    </xf>
    <xf numFmtId="0" fontId="0" fillId="0" borderId="41" xfId="0" applyFont="1" applyFill="1" applyBorder="1" applyAlignment="1">
      <alignment/>
    </xf>
    <xf numFmtId="4" fontId="0" fillId="0" borderId="4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right"/>
    </xf>
    <xf numFmtId="0" fontId="0" fillId="0" borderId="2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3" xfId="0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4" fontId="0" fillId="0" borderId="31" xfId="0" applyNumberFormat="1" applyFill="1" applyBorder="1" applyAlignment="1">
      <alignment horizontal="right"/>
    </xf>
    <xf numFmtId="4" fontId="0" fillId="0" borderId="18" xfId="0" applyNumberFormat="1" applyBorder="1" applyAlignment="1">
      <alignment horizontal="right"/>
    </xf>
    <xf numFmtId="4" fontId="0" fillId="0" borderId="31" xfId="0" applyNumberFormat="1" applyFont="1" applyFill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0" fillId="0" borderId="44" xfId="0" applyNumberFormat="1" applyFont="1" applyFill="1" applyBorder="1" applyAlignment="1">
      <alignment/>
    </xf>
    <xf numFmtId="4" fontId="0" fillId="0" borderId="45" xfId="0" applyNumberFormat="1" applyFont="1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47" xfId="0" applyFont="1" applyFill="1" applyBorder="1" applyAlignment="1">
      <alignment wrapText="1"/>
    </xf>
    <xf numFmtId="0" fontId="0" fillId="0" borderId="29" xfId="0" applyFont="1" applyFill="1" applyBorder="1" applyAlignment="1">
      <alignment wrapText="1"/>
    </xf>
    <xf numFmtId="0" fontId="0" fillId="0" borderId="48" xfId="0" applyFont="1" applyFill="1" applyBorder="1" applyAlignment="1">
      <alignment wrapText="1"/>
    </xf>
    <xf numFmtId="4" fontId="0" fillId="0" borderId="27" xfId="0" applyNumberFormat="1" applyFont="1" applyFill="1" applyBorder="1" applyAlignment="1">
      <alignment/>
    </xf>
    <xf numFmtId="4" fontId="0" fillId="0" borderId="43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3" xfId="0" applyBorder="1" applyAlignment="1">
      <alignment/>
    </xf>
    <xf numFmtId="0" fontId="7" fillId="0" borderId="49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5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51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52" xfId="0" applyFont="1" applyBorder="1" applyAlignment="1">
      <alignment horizontal="left" vertical="top" wrapText="1"/>
    </xf>
    <xf numFmtId="0" fontId="7" fillId="0" borderId="53" xfId="0" applyFont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0" fillId="0" borderId="27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4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55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56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0" fillId="0" borderId="57" xfId="0" applyFont="1" applyBorder="1" applyAlignment="1">
      <alignment vertical="center" wrapText="1"/>
    </xf>
    <xf numFmtId="0" fontId="0" fillId="0" borderId="27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43" xfId="0" applyBorder="1" applyAlignment="1">
      <alignment wrapText="1"/>
    </xf>
    <xf numFmtId="0" fontId="3" fillId="0" borderId="43" xfId="0" applyFont="1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4" fontId="0" fillId="0" borderId="33" xfId="0" applyNumberFormat="1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4"/>
  <sheetViews>
    <sheetView tabSelected="1" zoomScalePageLayoutView="0" workbookViewId="0" topLeftCell="A1">
      <selection activeCell="L67" sqref="L67"/>
    </sheetView>
  </sheetViews>
  <sheetFormatPr defaultColWidth="9.00390625" defaultRowHeight="12.75"/>
  <cols>
    <col min="1" max="2" width="10.75390625" style="0" customWidth="1"/>
    <col min="3" max="7" width="15.75390625" style="0" customWidth="1"/>
    <col min="8" max="8" width="13.625" style="0" bestFit="1" customWidth="1"/>
    <col min="9" max="9" width="13.875" style="55" bestFit="1" customWidth="1"/>
    <col min="10" max="10" width="9.125" style="55" customWidth="1"/>
    <col min="11" max="11" width="12.125" style="55" bestFit="1" customWidth="1"/>
    <col min="12" max="12" width="11.875" style="55" bestFit="1" customWidth="1"/>
    <col min="13" max="13" width="9.125" style="55" customWidth="1"/>
    <col min="14" max="14" width="13.875" style="55" bestFit="1" customWidth="1"/>
    <col min="15" max="15" width="9.125" style="55" customWidth="1"/>
  </cols>
  <sheetData>
    <row r="1" spans="1:15" s="42" customFormat="1" ht="18" thickBot="1">
      <c r="A1" s="51"/>
      <c r="B1" s="52"/>
      <c r="C1" s="52"/>
      <c r="D1" s="52"/>
      <c r="E1" s="53"/>
      <c r="F1" s="82"/>
      <c r="G1" s="83" t="s">
        <v>47</v>
      </c>
      <c r="I1" s="56"/>
      <c r="J1" s="56"/>
      <c r="K1" s="56"/>
      <c r="L1" s="56"/>
      <c r="M1" s="56"/>
      <c r="N1" s="56"/>
      <c r="O1" s="56"/>
    </row>
    <row r="2" spans="1:7" ht="13.5" thickBot="1">
      <c r="A2" s="121" t="s">
        <v>30</v>
      </c>
      <c r="B2" s="122"/>
      <c r="C2" s="122"/>
      <c r="D2" s="122"/>
      <c r="E2" s="122"/>
      <c r="F2" s="122"/>
      <c r="G2" s="123"/>
    </row>
    <row r="3" spans="1:7" ht="4.5" customHeight="1">
      <c r="A3" s="1"/>
      <c r="B3" s="2"/>
      <c r="C3" s="2"/>
      <c r="D3" s="2"/>
      <c r="E3" s="2"/>
      <c r="F3" s="2"/>
      <c r="G3" s="3"/>
    </row>
    <row r="4" spans="1:7" ht="12.75">
      <c r="A4" s="4" t="s">
        <v>0</v>
      </c>
      <c r="B4" s="5"/>
      <c r="C4" s="124" t="s">
        <v>40</v>
      </c>
      <c r="D4" s="125"/>
      <c r="E4" s="125"/>
      <c r="F4" s="125"/>
      <c r="G4" s="126"/>
    </row>
    <row r="5" spans="1:7" ht="9" customHeight="1">
      <c r="A5" s="6"/>
      <c r="B5" s="7"/>
      <c r="C5" s="127"/>
      <c r="D5" s="128"/>
      <c r="E5" s="128"/>
      <c r="F5" s="128"/>
      <c r="G5" s="129"/>
    </row>
    <row r="6" spans="1:7" ht="4.5" customHeight="1">
      <c r="A6" s="6"/>
      <c r="B6" s="7"/>
      <c r="C6" s="8"/>
      <c r="D6" s="8"/>
      <c r="E6" s="8"/>
      <c r="F6" s="8"/>
      <c r="G6" s="9"/>
    </row>
    <row r="7" spans="1:7" ht="12.75" customHeight="1">
      <c r="A7" s="24" t="s">
        <v>1</v>
      </c>
      <c r="B7" s="43"/>
      <c r="C7" s="124" t="s">
        <v>43</v>
      </c>
      <c r="D7" s="125"/>
      <c r="E7" s="125"/>
      <c r="F7" s="125"/>
      <c r="G7" s="126"/>
    </row>
    <row r="8" spans="1:7" ht="12.75">
      <c r="A8" s="6"/>
      <c r="B8" s="7"/>
      <c r="C8" s="127"/>
      <c r="D8" s="128"/>
      <c r="E8" s="128"/>
      <c r="F8" s="128"/>
      <c r="G8" s="129"/>
    </row>
    <row r="9" spans="1:7" ht="16.5" customHeight="1">
      <c r="A9" s="6"/>
      <c r="B9" s="7"/>
      <c r="C9" s="127"/>
      <c r="D9" s="128"/>
      <c r="E9" s="128"/>
      <c r="F9" s="128"/>
      <c r="G9" s="129"/>
    </row>
    <row r="10" spans="1:8" ht="4.5" customHeight="1">
      <c r="A10" s="6"/>
      <c r="B10" s="7"/>
      <c r="C10" s="7"/>
      <c r="D10" s="7"/>
      <c r="E10" s="8"/>
      <c r="F10" s="8"/>
      <c r="G10" s="9"/>
      <c r="H10" s="58"/>
    </row>
    <row r="11" spans="1:9" ht="22.5" customHeight="1">
      <c r="A11" s="4" t="s">
        <v>2</v>
      </c>
      <c r="B11" s="5"/>
      <c r="C11" s="124" t="s">
        <v>41</v>
      </c>
      <c r="D11" s="125"/>
      <c r="E11" s="125"/>
      <c r="F11" s="125"/>
      <c r="G11" s="126"/>
      <c r="I11" s="59"/>
    </row>
    <row r="12" spans="1:7" ht="22.5" customHeight="1">
      <c r="A12" s="6"/>
      <c r="B12" s="7"/>
      <c r="C12" s="127"/>
      <c r="D12" s="128"/>
      <c r="E12" s="128"/>
      <c r="F12" s="128"/>
      <c r="G12" s="129"/>
    </row>
    <row r="13" spans="1:7" ht="22.5" customHeight="1">
      <c r="A13" s="6"/>
      <c r="B13" s="7"/>
      <c r="C13" s="127"/>
      <c r="D13" s="128"/>
      <c r="E13" s="128"/>
      <c r="F13" s="128"/>
      <c r="G13" s="129"/>
    </row>
    <row r="14" spans="1:7" ht="22.5" customHeight="1">
      <c r="A14" s="6"/>
      <c r="B14" s="7"/>
      <c r="C14" s="130"/>
      <c r="D14" s="131"/>
      <c r="E14" s="131"/>
      <c r="F14" s="131"/>
      <c r="G14" s="132"/>
    </row>
    <row r="15" spans="1:7" ht="4.5" customHeight="1">
      <c r="A15" s="6"/>
      <c r="B15" s="7"/>
      <c r="C15" s="8"/>
      <c r="D15" s="8"/>
      <c r="E15" s="8"/>
      <c r="F15" s="8"/>
      <c r="G15" s="9"/>
    </row>
    <row r="16" spans="1:7" ht="21" customHeight="1">
      <c r="A16" s="4" t="s">
        <v>18</v>
      </c>
      <c r="B16" s="10"/>
      <c r="C16" s="133" t="s">
        <v>42</v>
      </c>
      <c r="D16" s="134"/>
      <c r="E16" s="134"/>
      <c r="F16" s="134"/>
      <c r="G16" s="135"/>
    </row>
    <row r="17" spans="1:7" ht="4.5" customHeight="1">
      <c r="A17" s="6"/>
      <c r="B17" s="7"/>
      <c r="C17" s="8"/>
      <c r="D17" s="8"/>
      <c r="E17" s="8"/>
      <c r="F17" s="8"/>
      <c r="G17" s="9"/>
    </row>
    <row r="18" spans="1:7" ht="12.75">
      <c r="A18" s="139" t="s">
        <v>34</v>
      </c>
      <c r="B18" s="103"/>
      <c r="C18" s="103"/>
      <c r="D18" s="140"/>
      <c r="E18" s="85" t="s">
        <v>44</v>
      </c>
      <c r="F18" s="85"/>
      <c r="G18" s="86"/>
    </row>
    <row r="19" spans="1:7" ht="4.5" customHeight="1">
      <c r="A19" s="6"/>
      <c r="B19" s="7"/>
      <c r="C19" s="7"/>
      <c r="D19" s="7"/>
      <c r="E19" s="7"/>
      <c r="F19" s="7"/>
      <c r="G19" s="11"/>
    </row>
    <row r="20" spans="1:7" ht="12.75">
      <c r="A20" s="4" t="s">
        <v>3</v>
      </c>
      <c r="B20" s="10"/>
      <c r="C20" s="84" t="s">
        <v>35</v>
      </c>
      <c r="D20" s="85"/>
      <c r="E20" s="85"/>
      <c r="F20" s="85"/>
      <c r="G20" s="86"/>
    </row>
    <row r="21" spans="1:7" ht="12.75" customHeight="1">
      <c r="A21" s="143" t="s">
        <v>33</v>
      </c>
      <c r="B21" s="144"/>
      <c r="C21" s="145"/>
      <c r="D21" s="84" t="s">
        <v>36</v>
      </c>
      <c r="E21" s="85"/>
      <c r="F21" s="85"/>
      <c r="G21" s="86"/>
    </row>
    <row r="22" spans="1:7" ht="12.75">
      <c r="A22" s="4" t="s">
        <v>23</v>
      </c>
      <c r="B22" s="10"/>
      <c r="C22" s="84" t="s">
        <v>37</v>
      </c>
      <c r="D22" s="85"/>
      <c r="E22" s="85"/>
      <c r="F22" s="85"/>
      <c r="G22" s="86"/>
    </row>
    <row r="23" spans="1:7" ht="4.5" customHeight="1">
      <c r="A23" s="6"/>
      <c r="B23" s="7"/>
      <c r="C23" s="7"/>
      <c r="D23" s="7"/>
      <c r="E23" s="7"/>
      <c r="F23" s="7"/>
      <c r="G23" s="11"/>
    </row>
    <row r="24" spans="1:7" ht="12.75">
      <c r="A24" s="4" t="s">
        <v>4</v>
      </c>
      <c r="B24" s="5"/>
      <c r="C24" s="5"/>
      <c r="D24" s="103" t="s">
        <v>45</v>
      </c>
      <c r="E24" s="103"/>
      <c r="F24" s="103"/>
      <c r="G24" s="104"/>
    </row>
    <row r="25" spans="1:7" ht="4.5" customHeight="1" thickBot="1">
      <c r="A25" s="6"/>
      <c r="B25" s="7"/>
      <c r="C25" s="7"/>
      <c r="D25" s="7"/>
      <c r="E25" s="8"/>
      <c r="F25" s="8"/>
      <c r="G25" s="9"/>
    </row>
    <row r="26" spans="1:15" s="14" customFormat="1" ht="13.5" thickBot="1">
      <c r="A26" s="137" t="s">
        <v>11</v>
      </c>
      <c r="B26" s="138"/>
      <c r="C26" s="138"/>
      <c r="D26" s="138"/>
      <c r="E26" s="138"/>
      <c r="F26" s="91">
        <f>F28+F27</f>
        <v>10181125</v>
      </c>
      <c r="G26" s="92"/>
      <c r="I26" s="54"/>
      <c r="J26" s="54"/>
      <c r="K26" s="54"/>
      <c r="L26" s="54"/>
      <c r="M26" s="54"/>
      <c r="N26" s="54"/>
      <c r="O26" s="54"/>
    </row>
    <row r="27" spans="1:15" s="14" customFormat="1" ht="13.5" thickBot="1">
      <c r="A27" s="12" t="s">
        <v>10</v>
      </c>
      <c r="B27" s="13"/>
      <c r="C27" s="13"/>
      <c r="D27" s="13"/>
      <c r="E27" s="13"/>
      <c r="F27" s="91">
        <v>2500000</v>
      </c>
      <c r="G27" s="92"/>
      <c r="I27" s="54"/>
      <c r="J27" s="54"/>
      <c r="K27" s="54"/>
      <c r="L27" s="54"/>
      <c r="M27" s="54"/>
      <c r="N27" s="54"/>
      <c r="O27" s="54"/>
    </row>
    <row r="28" spans="1:15" s="14" customFormat="1" ht="13.5" thickBot="1">
      <c r="A28" s="12" t="s">
        <v>12</v>
      </c>
      <c r="B28" s="13"/>
      <c r="C28" s="13"/>
      <c r="D28" s="13"/>
      <c r="E28" s="13"/>
      <c r="F28" s="89">
        <v>7681125</v>
      </c>
      <c r="G28" s="90"/>
      <c r="I28" s="54"/>
      <c r="J28" s="54"/>
      <c r="K28" s="54"/>
      <c r="L28" s="54"/>
      <c r="M28" s="54"/>
      <c r="N28" s="54"/>
      <c r="O28" s="54"/>
    </row>
    <row r="29" spans="1:15" s="14" customFormat="1" ht="13.5" thickBot="1">
      <c r="A29" s="87" t="s">
        <v>29</v>
      </c>
      <c r="B29" s="88"/>
      <c r="C29" s="88"/>
      <c r="D29" s="88"/>
      <c r="E29" s="88"/>
      <c r="F29" s="91">
        <f>F28*10%</f>
        <v>768112.5</v>
      </c>
      <c r="G29" s="92"/>
      <c r="I29" s="54"/>
      <c r="J29" s="54"/>
      <c r="K29" s="54"/>
      <c r="L29" s="54"/>
      <c r="M29" s="54"/>
      <c r="N29" s="54"/>
      <c r="O29" s="54"/>
    </row>
    <row r="30" spans="1:15" s="14" customFormat="1" ht="13.5" thickBot="1">
      <c r="A30" s="87" t="s">
        <v>31</v>
      </c>
      <c r="B30" s="88"/>
      <c r="C30" s="88"/>
      <c r="D30" s="88"/>
      <c r="E30" s="136"/>
      <c r="F30" s="91">
        <v>0</v>
      </c>
      <c r="G30" s="92"/>
      <c r="I30" s="54"/>
      <c r="J30" s="54"/>
      <c r="K30" s="54"/>
      <c r="L30" s="54"/>
      <c r="M30" s="54"/>
      <c r="N30" s="54"/>
      <c r="O30" s="54"/>
    </row>
    <row r="31" spans="1:15" s="14" customFormat="1" ht="13.5" thickBot="1">
      <c r="A31" s="87" t="s">
        <v>28</v>
      </c>
      <c r="B31" s="88"/>
      <c r="C31" s="88"/>
      <c r="D31" s="88"/>
      <c r="E31" s="136"/>
      <c r="F31" s="91">
        <f>F28*10%</f>
        <v>768112.5</v>
      </c>
      <c r="G31" s="92"/>
      <c r="I31" s="54"/>
      <c r="J31" s="54"/>
      <c r="K31" s="54"/>
      <c r="L31" s="54"/>
      <c r="M31" s="54"/>
      <c r="N31" s="54"/>
      <c r="O31" s="54"/>
    </row>
    <row r="32" spans="1:15" s="14" customFormat="1" ht="13.5" thickBot="1">
      <c r="A32" s="87" t="s">
        <v>9</v>
      </c>
      <c r="B32" s="88"/>
      <c r="C32" s="88"/>
      <c r="D32" s="88"/>
      <c r="E32" s="88"/>
      <c r="F32" s="91">
        <f>F28*80%</f>
        <v>6144900</v>
      </c>
      <c r="G32" s="92"/>
      <c r="H32" s="54"/>
      <c r="I32" s="54"/>
      <c r="J32" s="54"/>
      <c r="K32" s="54"/>
      <c r="L32" s="54"/>
      <c r="M32" s="54"/>
      <c r="N32" s="54"/>
      <c r="O32" s="54"/>
    </row>
    <row r="33" spans="1:15" s="14" customFormat="1" ht="4.5" customHeight="1" thickBot="1">
      <c r="A33" s="15"/>
      <c r="B33" s="16"/>
      <c r="C33" s="16"/>
      <c r="D33" s="16"/>
      <c r="E33" s="16"/>
      <c r="F33" s="60"/>
      <c r="G33" s="61"/>
      <c r="I33" s="54"/>
      <c r="J33" s="54"/>
      <c r="K33" s="54"/>
      <c r="L33" s="54"/>
      <c r="M33" s="54"/>
      <c r="N33" s="54"/>
      <c r="O33" s="54"/>
    </row>
    <row r="34" spans="1:15" s="14" customFormat="1" ht="13.5" thickBot="1">
      <c r="A34" s="15" t="s">
        <v>13</v>
      </c>
      <c r="B34" s="16"/>
      <c r="C34" s="16"/>
      <c r="D34" s="16"/>
      <c r="E34" s="16"/>
      <c r="F34" s="141">
        <f>F36+F38+F40</f>
        <v>5188393.75</v>
      </c>
      <c r="G34" s="142"/>
      <c r="H34" s="54"/>
      <c r="I34" s="54"/>
      <c r="J34" s="54"/>
      <c r="K34" s="54"/>
      <c r="L34" s="54"/>
      <c r="M34" s="54"/>
      <c r="N34" s="54"/>
      <c r="O34" s="54"/>
    </row>
    <row r="35" spans="1:15" s="14" customFormat="1" ht="4.5" customHeight="1" thickBot="1">
      <c r="A35" s="15"/>
      <c r="B35" s="16"/>
      <c r="C35" s="16"/>
      <c r="D35" s="16"/>
      <c r="E35" s="16"/>
      <c r="F35" s="60"/>
      <c r="G35" s="61"/>
      <c r="I35" s="54"/>
      <c r="J35" s="54"/>
      <c r="K35" s="54"/>
      <c r="L35" s="54"/>
      <c r="M35" s="54"/>
      <c r="N35" s="54"/>
      <c r="O35" s="54"/>
    </row>
    <row r="36" spans="1:15" s="14" customFormat="1" ht="13.5" thickBot="1">
      <c r="A36" s="46" t="s">
        <v>5</v>
      </c>
      <c r="B36" s="114" t="s">
        <v>14</v>
      </c>
      <c r="C36" s="115"/>
      <c r="D36" s="115"/>
      <c r="E36" s="115"/>
      <c r="F36" s="91">
        <f>F28*25%</f>
        <v>1920281.25</v>
      </c>
      <c r="G36" s="92"/>
      <c r="I36" s="54"/>
      <c r="J36" s="54"/>
      <c r="K36" s="54"/>
      <c r="L36" s="54"/>
      <c r="M36" s="54"/>
      <c r="N36" s="54"/>
      <c r="O36" s="54"/>
    </row>
    <row r="37" spans="1:15" s="14" customFormat="1" ht="4.5" customHeight="1" thickBot="1">
      <c r="A37" s="46"/>
      <c r="B37" s="47"/>
      <c r="C37" s="48"/>
      <c r="D37" s="47"/>
      <c r="E37" s="47"/>
      <c r="F37" s="60"/>
      <c r="G37" s="61"/>
      <c r="I37" s="54"/>
      <c r="J37" s="54"/>
      <c r="K37" s="54"/>
      <c r="L37" s="54"/>
      <c r="M37" s="54"/>
      <c r="N37" s="54"/>
      <c r="O37" s="54"/>
    </row>
    <row r="38" spans="1:15" s="14" customFormat="1" ht="13.5" thickBot="1">
      <c r="A38" s="46"/>
      <c r="B38" s="114" t="s">
        <v>15</v>
      </c>
      <c r="C38" s="115"/>
      <c r="D38" s="115"/>
      <c r="E38" s="115"/>
      <c r="F38" s="91">
        <f>F29</f>
        <v>768112.5</v>
      </c>
      <c r="G38" s="92"/>
      <c r="I38" s="54"/>
      <c r="J38" s="54"/>
      <c r="K38" s="54"/>
      <c r="L38" s="54"/>
      <c r="M38" s="54"/>
      <c r="N38" s="54"/>
      <c r="O38" s="54"/>
    </row>
    <row r="39" spans="1:15" s="14" customFormat="1" ht="4.5" customHeight="1" thickBot="1">
      <c r="A39" s="46"/>
      <c r="B39" s="47"/>
      <c r="C39" s="48"/>
      <c r="D39" s="47"/>
      <c r="E39" s="47"/>
      <c r="F39" s="60"/>
      <c r="G39" s="61"/>
      <c r="I39" s="54"/>
      <c r="J39" s="54"/>
      <c r="K39" s="54"/>
      <c r="L39" s="54"/>
      <c r="M39" s="54"/>
      <c r="N39" s="54"/>
      <c r="O39" s="54"/>
    </row>
    <row r="40" spans="1:15" s="14" customFormat="1" ht="13.5" thickBot="1">
      <c r="A40" s="46"/>
      <c r="B40" s="49" t="s">
        <v>16</v>
      </c>
      <c r="C40" s="50"/>
      <c r="D40" s="50"/>
      <c r="E40" s="50"/>
      <c r="F40" s="91">
        <v>2500000</v>
      </c>
      <c r="G40" s="92"/>
      <c r="I40" s="54"/>
      <c r="J40" s="54"/>
      <c r="K40" s="54"/>
      <c r="L40" s="54"/>
      <c r="M40" s="54"/>
      <c r="N40" s="54"/>
      <c r="O40" s="54"/>
    </row>
    <row r="41" spans="1:15" s="14" customFormat="1" ht="2.25" customHeight="1" thickBot="1">
      <c r="A41" s="18"/>
      <c r="B41" s="25"/>
      <c r="C41" s="25"/>
      <c r="D41" s="25"/>
      <c r="E41" s="25"/>
      <c r="F41" s="20"/>
      <c r="G41" s="21"/>
      <c r="I41" s="54"/>
      <c r="J41" s="54"/>
      <c r="K41" s="54"/>
      <c r="L41" s="54"/>
      <c r="M41" s="54"/>
      <c r="N41" s="54"/>
      <c r="O41" s="54"/>
    </row>
    <row r="42" spans="1:15" s="14" customFormat="1" ht="63" customHeight="1" thickBot="1">
      <c r="A42" s="119" t="s">
        <v>27</v>
      </c>
      <c r="B42" s="120"/>
      <c r="C42" s="37" t="s">
        <v>38</v>
      </c>
      <c r="D42" s="39" t="s">
        <v>25</v>
      </c>
      <c r="E42" s="38" t="s">
        <v>38</v>
      </c>
      <c r="F42" s="40" t="s">
        <v>26</v>
      </c>
      <c r="G42" s="38" t="s">
        <v>38</v>
      </c>
      <c r="I42" s="54"/>
      <c r="J42" s="54"/>
      <c r="K42" s="54"/>
      <c r="L42" s="54"/>
      <c r="M42" s="54"/>
      <c r="N42" s="54"/>
      <c r="O42" s="54"/>
    </row>
    <row r="43" spans="1:15" s="14" customFormat="1" ht="8.25" customHeight="1">
      <c r="A43" s="31"/>
      <c r="B43" s="27"/>
      <c r="C43" s="28"/>
      <c r="D43" s="29"/>
      <c r="E43" s="17"/>
      <c r="F43" s="30"/>
      <c r="G43" s="32"/>
      <c r="I43" s="54"/>
      <c r="J43" s="54"/>
      <c r="K43" s="54"/>
      <c r="L43" s="54"/>
      <c r="M43" s="54"/>
      <c r="N43" s="54"/>
      <c r="O43" s="54"/>
    </row>
    <row r="44" spans="1:15" s="14" customFormat="1" ht="13.5" thickBot="1">
      <c r="A44" s="33" t="s">
        <v>17</v>
      </c>
      <c r="B44" s="34"/>
      <c r="C44" s="34"/>
      <c r="D44" s="34"/>
      <c r="E44" s="34"/>
      <c r="F44" s="35"/>
      <c r="G44" s="36"/>
      <c r="I44" s="54"/>
      <c r="J44" s="54"/>
      <c r="K44" s="54"/>
      <c r="L44" s="54"/>
      <c r="M44" s="54"/>
      <c r="N44" s="54"/>
      <c r="O44" s="54"/>
    </row>
    <row r="45" spans="1:15" s="14" customFormat="1" ht="13.5" thickBot="1">
      <c r="A45" s="18"/>
      <c r="B45" s="17"/>
      <c r="C45" s="17"/>
      <c r="D45" s="17"/>
      <c r="E45" s="17"/>
      <c r="F45" s="22" t="s">
        <v>21</v>
      </c>
      <c r="G45" s="19" t="s">
        <v>22</v>
      </c>
      <c r="I45" s="54"/>
      <c r="J45" s="54"/>
      <c r="K45" s="54"/>
      <c r="L45" s="54"/>
      <c r="M45" s="54"/>
      <c r="N45" s="54"/>
      <c r="O45" s="54"/>
    </row>
    <row r="46" spans="1:15" s="14" customFormat="1" ht="13.5" thickBot="1">
      <c r="A46" s="18"/>
      <c r="B46" s="17"/>
      <c r="C46" s="17"/>
      <c r="D46" s="17"/>
      <c r="E46" s="17"/>
      <c r="F46" s="20"/>
      <c r="G46" s="62"/>
      <c r="H46" s="54"/>
      <c r="I46" s="54"/>
      <c r="J46" s="54"/>
      <c r="K46" s="54"/>
      <c r="L46" s="54"/>
      <c r="M46" s="54"/>
      <c r="N46" s="57"/>
      <c r="O46" s="54"/>
    </row>
    <row r="47" spans="1:15" s="14" customFormat="1" ht="13.5" thickBot="1">
      <c r="A47" s="18"/>
      <c r="B47" s="17"/>
      <c r="C47" s="17"/>
      <c r="D47" s="95">
        <v>2022</v>
      </c>
      <c r="E47" s="63" t="s">
        <v>6</v>
      </c>
      <c r="F47" s="64"/>
      <c r="G47" s="65">
        <f>SUM(G48:G50)</f>
        <v>2397100.4166666665</v>
      </c>
      <c r="I47" s="54"/>
      <c r="J47" s="54"/>
      <c r="K47" s="54"/>
      <c r="L47" s="54"/>
      <c r="M47" s="54"/>
      <c r="N47" s="57"/>
      <c r="O47" s="54"/>
    </row>
    <row r="48" spans="1:15" s="14" customFormat="1" ht="12" customHeight="1">
      <c r="A48" s="18"/>
      <c r="B48" s="17"/>
      <c r="C48" s="17"/>
      <c r="D48" s="96"/>
      <c r="E48" s="66" t="s">
        <v>19</v>
      </c>
      <c r="F48" s="67"/>
      <c r="G48" s="68">
        <f>(G49+F71)/90*10</f>
        <v>397100.4166666666</v>
      </c>
      <c r="H48" s="54"/>
      <c r="I48" s="54"/>
      <c r="J48" s="54"/>
      <c r="K48" s="54"/>
      <c r="L48" s="54"/>
      <c r="M48" s="54"/>
      <c r="N48" s="57"/>
      <c r="O48" s="54"/>
    </row>
    <row r="49" spans="1:15" s="14" customFormat="1" ht="12.75">
      <c r="A49" s="18"/>
      <c r="B49" s="17"/>
      <c r="C49" s="17"/>
      <c r="D49" s="96"/>
      <c r="E49" s="69" t="s">
        <v>20</v>
      </c>
      <c r="F49" s="70"/>
      <c r="G49" s="71">
        <v>1500000</v>
      </c>
      <c r="H49" s="54"/>
      <c r="I49" s="54"/>
      <c r="J49" s="54"/>
      <c r="K49" s="54"/>
      <c r="L49" s="54"/>
      <c r="M49" s="54"/>
      <c r="N49" s="57"/>
      <c r="O49" s="54"/>
    </row>
    <row r="50" spans="1:15" s="14" customFormat="1" ht="14.25" customHeight="1" thickBot="1">
      <c r="A50" s="18"/>
      <c r="B50" s="17"/>
      <c r="C50" s="17"/>
      <c r="D50" s="97"/>
      <c r="E50" s="72" t="s">
        <v>24</v>
      </c>
      <c r="F50" s="73"/>
      <c r="G50" s="74">
        <v>500000</v>
      </c>
      <c r="I50" s="54"/>
      <c r="J50" s="54"/>
      <c r="K50" s="54"/>
      <c r="L50" s="54"/>
      <c r="M50" s="54"/>
      <c r="N50" s="57"/>
      <c r="O50" s="54"/>
    </row>
    <row r="51" spans="1:15" s="14" customFormat="1" ht="12" customHeight="1" thickBot="1">
      <c r="A51" s="18"/>
      <c r="B51" s="17"/>
      <c r="C51" s="17"/>
      <c r="D51" s="23"/>
      <c r="E51" s="75"/>
      <c r="F51" s="76"/>
      <c r="G51" s="62"/>
      <c r="I51" s="54"/>
      <c r="J51" s="54"/>
      <c r="K51" s="54"/>
      <c r="L51" s="54"/>
      <c r="M51" s="54"/>
      <c r="N51" s="57"/>
      <c r="O51" s="54"/>
    </row>
    <row r="52" spans="1:15" s="14" customFormat="1" ht="13.5" thickBot="1">
      <c r="A52" s="18"/>
      <c r="B52" s="17"/>
      <c r="C52" s="17"/>
      <c r="D52" s="95">
        <v>2023</v>
      </c>
      <c r="E52" s="63" t="s">
        <v>6</v>
      </c>
      <c r="F52" s="64"/>
      <c r="G52" s="65">
        <f>SUM(G53:G55)</f>
        <v>1580182.2222222222</v>
      </c>
      <c r="H52" s="54"/>
      <c r="I52" s="54"/>
      <c r="J52" s="54"/>
      <c r="K52" s="54"/>
      <c r="L52" s="54"/>
      <c r="M52" s="54"/>
      <c r="N52" s="57"/>
      <c r="O52" s="54"/>
    </row>
    <row r="53" spans="1:15" s="14" customFormat="1" ht="12.75">
      <c r="A53" s="18"/>
      <c r="B53" s="17"/>
      <c r="C53" s="17"/>
      <c r="D53" s="96"/>
      <c r="E53" s="66" t="s">
        <v>19</v>
      </c>
      <c r="F53" s="67"/>
      <c r="G53" s="68">
        <f>(G54+F72)/90*10</f>
        <v>259900.97222222222</v>
      </c>
      <c r="H53" s="54"/>
      <c r="I53" s="54"/>
      <c r="J53" s="54"/>
      <c r="K53" s="54"/>
      <c r="L53" s="54"/>
      <c r="M53" s="54"/>
      <c r="N53" s="57"/>
      <c r="O53" s="54"/>
    </row>
    <row r="54" spans="1:15" s="14" customFormat="1" ht="12.75">
      <c r="A54" s="18"/>
      <c r="B54" s="17"/>
      <c r="C54" s="17"/>
      <c r="D54" s="96"/>
      <c r="E54" s="69" t="s">
        <v>20</v>
      </c>
      <c r="F54" s="70"/>
      <c r="G54" s="71">
        <v>420281.25</v>
      </c>
      <c r="I54" s="54"/>
      <c r="J54" s="54"/>
      <c r="K54" s="54"/>
      <c r="L54" s="54"/>
      <c r="M54" s="54"/>
      <c r="N54" s="57"/>
      <c r="O54" s="54"/>
    </row>
    <row r="55" spans="1:15" s="14" customFormat="1" ht="12.75" customHeight="1" thickBot="1">
      <c r="A55" s="18"/>
      <c r="B55" s="17"/>
      <c r="C55" s="17"/>
      <c r="D55" s="97"/>
      <c r="E55" s="72" t="s">
        <v>24</v>
      </c>
      <c r="F55" s="73"/>
      <c r="G55" s="74">
        <v>900000</v>
      </c>
      <c r="I55" s="54"/>
      <c r="J55" s="54"/>
      <c r="K55" s="54"/>
      <c r="L55" s="54"/>
      <c r="M55" s="54"/>
      <c r="N55" s="57"/>
      <c r="O55" s="54"/>
    </row>
    <row r="56" spans="1:15" s="14" customFormat="1" ht="13.5" thickBot="1">
      <c r="A56" s="18"/>
      <c r="B56" s="17"/>
      <c r="C56" s="17"/>
      <c r="D56" s="17"/>
      <c r="E56" s="77"/>
      <c r="F56" s="76"/>
      <c r="G56" s="62"/>
      <c r="I56" s="54"/>
      <c r="J56" s="54"/>
      <c r="K56" s="54"/>
      <c r="L56" s="54"/>
      <c r="M56" s="54"/>
      <c r="N56" s="57"/>
      <c r="O56" s="54"/>
    </row>
    <row r="57" spans="1:15" s="14" customFormat="1" ht="13.5" thickBot="1">
      <c r="A57" s="18"/>
      <c r="B57" s="17"/>
      <c r="C57" s="17"/>
      <c r="D57" s="95">
        <v>2024</v>
      </c>
      <c r="E57" s="63" t="s">
        <v>6</v>
      </c>
      <c r="F57" s="64"/>
      <c r="G57" s="65">
        <f>SUM(G58:G60)</f>
        <v>1011111.1111111111</v>
      </c>
      <c r="I57" s="54"/>
      <c r="J57" s="54"/>
      <c r="K57" s="54"/>
      <c r="L57" s="54"/>
      <c r="M57" s="54"/>
      <c r="N57" s="57"/>
      <c r="O57" s="54"/>
    </row>
    <row r="58" spans="1:15" s="14" customFormat="1" ht="12.75">
      <c r="A58" s="18"/>
      <c r="B58" s="17"/>
      <c r="C58" s="17"/>
      <c r="D58" s="96"/>
      <c r="E58" s="66" t="s">
        <v>19</v>
      </c>
      <c r="F58" s="67"/>
      <c r="G58" s="68">
        <f>(G59+F73)/90*10</f>
        <v>111111.11111111111</v>
      </c>
      <c r="I58" s="54"/>
      <c r="J58" s="54"/>
      <c r="K58" s="54"/>
      <c r="L58" s="54"/>
      <c r="M58" s="54"/>
      <c r="N58" s="57"/>
      <c r="O58" s="54"/>
    </row>
    <row r="59" spans="1:15" s="14" customFormat="1" ht="12.75">
      <c r="A59" s="18"/>
      <c r="B59" s="17"/>
      <c r="C59" s="17"/>
      <c r="D59" s="96"/>
      <c r="E59" s="69" t="s">
        <v>20</v>
      </c>
      <c r="F59" s="70"/>
      <c r="G59" s="71">
        <v>0</v>
      </c>
      <c r="I59" s="54"/>
      <c r="J59" s="54"/>
      <c r="K59" s="54"/>
      <c r="L59" s="54"/>
      <c r="M59" s="54"/>
      <c r="N59" s="57"/>
      <c r="O59" s="54"/>
    </row>
    <row r="60" spans="1:15" s="14" customFormat="1" ht="12.75" customHeight="1" thickBot="1">
      <c r="A60" s="18"/>
      <c r="B60" s="17"/>
      <c r="C60" s="17"/>
      <c r="D60" s="97"/>
      <c r="E60" s="72" t="s">
        <v>24</v>
      </c>
      <c r="F60" s="73"/>
      <c r="G60" s="74">
        <v>900000</v>
      </c>
      <c r="I60" s="54"/>
      <c r="J60" s="54"/>
      <c r="K60" s="54"/>
      <c r="L60" s="54"/>
      <c r="M60" s="54"/>
      <c r="N60" s="57"/>
      <c r="O60" s="54"/>
    </row>
    <row r="61" spans="1:15" s="14" customFormat="1" ht="12.75" customHeight="1" thickBot="1">
      <c r="A61" s="18"/>
      <c r="B61" s="17"/>
      <c r="C61" s="17"/>
      <c r="D61" s="27"/>
      <c r="E61" s="75"/>
      <c r="F61" s="76"/>
      <c r="G61" s="62"/>
      <c r="I61" s="54"/>
      <c r="J61" s="54"/>
      <c r="K61" s="54"/>
      <c r="L61" s="54"/>
      <c r="M61" s="54"/>
      <c r="N61" s="57"/>
      <c r="O61" s="54"/>
    </row>
    <row r="62" spans="1:15" s="14" customFormat="1" ht="12.75" customHeight="1" thickBot="1">
      <c r="A62" s="18"/>
      <c r="B62" s="17"/>
      <c r="C62" s="17"/>
      <c r="D62" s="95">
        <v>2025</v>
      </c>
      <c r="E62" s="63" t="s">
        <v>6</v>
      </c>
      <c r="F62" s="64"/>
      <c r="G62" s="65">
        <f>SUM(G63:G65)</f>
        <v>200000</v>
      </c>
      <c r="I62" s="54"/>
      <c r="J62" s="54"/>
      <c r="K62" s="54"/>
      <c r="L62" s="54"/>
      <c r="M62" s="54"/>
      <c r="N62" s="57"/>
      <c r="O62" s="54"/>
    </row>
    <row r="63" spans="1:15" s="14" customFormat="1" ht="12.75" customHeight="1">
      <c r="A63" s="18"/>
      <c r="B63" s="17"/>
      <c r="C63" s="17"/>
      <c r="D63" s="96"/>
      <c r="E63" s="66" t="s">
        <v>19</v>
      </c>
      <c r="F63" s="67"/>
      <c r="G63" s="68">
        <f>(G64+F74)/95*5</f>
        <v>0</v>
      </c>
      <c r="I63" s="54"/>
      <c r="J63" s="54"/>
      <c r="K63" s="54"/>
      <c r="L63" s="54"/>
      <c r="M63" s="54"/>
      <c r="N63" s="57"/>
      <c r="O63" s="54"/>
    </row>
    <row r="64" spans="1:15" s="14" customFormat="1" ht="12.75" customHeight="1">
      <c r="A64" s="18"/>
      <c r="B64" s="17"/>
      <c r="C64" s="17"/>
      <c r="D64" s="96"/>
      <c r="E64" s="69" t="s">
        <v>20</v>
      </c>
      <c r="F64" s="70"/>
      <c r="G64" s="71">
        <v>0</v>
      </c>
      <c r="I64" s="54"/>
      <c r="J64" s="54"/>
      <c r="K64" s="54"/>
      <c r="L64" s="54"/>
      <c r="M64" s="54"/>
      <c r="N64" s="54"/>
      <c r="O64" s="54"/>
    </row>
    <row r="65" spans="1:15" s="14" customFormat="1" ht="12.75" customHeight="1" thickBot="1">
      <c r="A65" s="18"/>
      <c r="B65" s="17"/>
      <c r="C65" s="17"/>
      <c r="D65" s="97"/>
      <c r="E65" s="72" t="s">
        <v>24</v>
      </c>
      <c r="F65" s="73"/>
      <c r="G65" s="74">
        <v>200000</v>
      </c>
      <c r="I65" s="54"/>
      <c r="J65" s="54"/>
      <c r="K65" s="54"/>
      <c r="L65" s="54"/>
      <c r="M65" s="54"/>
      <c r="N65" s="54"/>
      <c r="O65" s="54"/>
    </row>
    <row r="66" spans="1:15" s="14" customFormat="1" ht="12.75">
      <c r="A66" s="18"/>
      <c r="B66" s="17"/>
      <c r="C66" s="17"/>
      <c r="D66" s="17"/>
      <c r="E66" s="77"/>
      <c r="F66" s="76"/>
      <c r="G66" s="78"/>
      <c r="I66" s="54"/>
      <c r="J66" s="54"/>
      <c r="K66" s="54"/>
      <c r="L66" s="54"/>
      <c r="M66" s="54"/>
      <c r="N66" s="54"/>
      <c r="O66" s="54"/>
    </row>
    <row r="67" spans="1:7" ht="4.5" customHeight="1">
      <c r="A67" s="6"/>
      <c r="B67" s="7"/>
      <c r="C67" s="7"/>
      <c r="D67" s="7"/>
      <c r="E67" s="77"/>
      <c r="F67" s="77"/>
      <c r="G67" s="79"/>
    </row>
    <row r="68" spans="1:7" ht="12.75">
      <c r="A68" s="4" t="s">
        <v>7</v>
      </c>
      <c r="B68" s="5"/>
      <c r="C68" s="10"/>
      <c r="D68" s="7"/>
      <c r="E68" s="77"/>
      <c r="F68" s="117" t="s">
        <v>46</v>
      </c>
      <c r="G68" s="118"/>
    </row>
    <row r="69" spans="1:7" ht="4.5" customHeight="1" thickBot="1">
      <c r="A69" s="6"/>
      <c r="B69" s="7"/>
      <c r="C69" s="7"/>
      <c r="D69" s="7"/>
      <c r="E69" s="77"/>
      <c r="F69" s="77"/>
      <c r="G69" s="79"/>
    </row>
    <row r="70" spans="1:7" ht="24" customHeight="1">
      <c r="A70" s="44" t="s">
        <v>8</v>
      </c>
      <c r="B70" s="45"/>
      <c r="C70" s="45"/>
      <c r="D70" s="45"/>
      <c r="E70" s="98" t="s">
        <v>39</v>
      </c>
      <c r="F70" s="99"/>
      <c r="G70" s="100"/>
    </row>
    <row r="71" spans="1:7" ht="12.75">
      <c r="A71" s="105" t="s">
        <v>32</v>
      </c>
      <c r="B71" s="106"/>
      <c r="C71" s="106"/>
      <c r="D71" s="107"/>
      <c r="E71" s="80">
        <v>2022</v>
      </c>
      <c r="F71" s="101">
        <v>2073903.75</v>
      </c>
      <c r="G71" s="102"/>
    </row>
    <row r="72" spans="1:8" ht="12.75">
      <c r="A72" s="108"/>
      <c r="B72" s="109"/>
      <c r="C72" s="109"/>
      <c r="D72" s="110"/>
      <c r="E72" s="80">
        <v>2023</v>
      </c>
      <c r="F72" s="101">
        <v>1918827.5</v>
      </c>
      <c r="G72" s="102"/>
      <c r="H72" s="55"/>
    </row>
    <row r="73" spans="1:9" ht="12.75">
      <c r="A73" s="108"/>
      <c r="B73" s="109"/>
      <c r="C73" s="109"/>
      <c r="D73" s="110"/>
      <c r="E73" s="80">
        <v>2024</v>
      </c>
      <c r="F73" s="101">
        <v>1000000</v>
      </c>
      <c r="G73" s="102"/>
      <c r="H73" s="55"/>
      <c r="I73" s="54"/>
    </row>
    <row r="74" spans="1:7" ht="13.5" thickBot="1">
      <c r="A74" s="111"/>
      <c r="B74" s="112"/>
      <c r="C74" s="112"/>
      <c r="D74" s="113"/>
      <c r="E74" s="81">
        <v>2025</v>
      </c>
      <c r="F74" s="93">
        <v>0</v>
      </c>
      <c r="G74" s="94"/>
    </row>
    <row r="75" spans="1:7" ht="29.25" customHeight="1">
      <c r="A75" s="116"/>
      <c r="B75" s="116"/>
      <c r="C75" s="116"/>
      <c r="D75" s="116"/>
      <c r="E75" s="116"/>
      <c r="F75" s="116"/>
      <c r="G75" s="116"/>
    </row>
    <row r="76" ht="12.75">
      <c r="A76" s="41"/>
    </row>
    <row r="91" ht="12.75">
      <c r="C91" s="26"/>
    </row>
    <row r="92" ht="12.75">
      <c r="C92" s="26"/>
    </row>
    <row r="93" ht="12.75">
      <c r="C93" s="26"/>
    </row>
    <row r="94" ht="12.75">
      <c r="C94" s="26"/>
    </row>
  </sheetData>
  <sheetProtection/>
  <mergeCells count="43">
    <mergeCell ref="A18:D18"/>
    <mergeCell ref="E18:G18"/>
    <mergeCell ref="F32:G32"/>
    <mergeCell ref="F34:G34"/>
    <mergeCell ref="C20:G20"/>
    <mergeCell ref="A21:C21"/>
    <mergeCell ref="F26:G26"/>
    <mergeCell ref="D21:G21"/>
    <mergeCell ref="F29:G29"/>
    <mergeCell ref="F27:G27"/>
    <mergeCell ref="A2:G2"/>
    <mergeCell ref="C4:G5"/>
    <mergeCell ref="C11:G14"/>
    <mergeCell ref="C7:G9"/>
    <mergeCell ref="C16:G16"/>
    <mergeCell ref="A31:E31"/>
    <mergeCell ref="F30:G30"/>
    <mergeCell ref="A30:E30"/>
    <mergeCell ref="F31:G31"/>
    <mergeCell ref="A26:E26"/>
    <mergeCell ref="A75:G75"/>
    <mergeCell ref="B38:E38"/>
    <mergeCell ref="F38:G38"/>
    <mergeCell ref="F68:G68"/>
    <mergeCell ref="D52:D55"/>
    <mergeCell ref="D57:D60"/>
    <mergeCell ref="A42:B42"/>
    <mergeCell ref="D24:G24"/>
    <mergeCell ref="A71:D74"/>
    <mergeCell ref="B36:E36"/>
    <mergeCell ref="F36:G36"/>
    <mergeCell ref="D47:D50"/>
    <mergeCell ref="F73:G73"/>
    <mergeCell ref="C22:G22"/>
    <mergeCell ref="A32:E32"/>
    <mergeCell ref="F28:G28"/>
    <mergeCell ref="F40:G40"/>
    <mergeCell ref="A29:E29"/>
    <mergeCell ref="F74:G74"/>
    <mergeCell ref="D62:D65"/>
    <mergeCell ref="E70:G70"/>
    <mergeCell ref="F71:G71"/>
    <mergeCell ref="F72:G72"/>
  </mergeCells>
  <dataValidations count="3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3">
      <formula1>List1!#REF!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3 C42">
      <formula1>List1!#REF!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2">
      <formula1>List1!#REF!</formula1>
    </dataValidation>
  </dataValidations>
  <printOptions/>
  <pageMargins left="0.7874015748031497" right="0.7874015748031497" top="0.7874015748031497" bottom="0.5905511811023623" header="0.31496062992125984" footer="0.31496062992125984"/>
  <pageSetup fitToWidth="0" fitToHeight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Machát Lukáš</dc:creator>
  <cp:keywords/>
  <dc:description/>
  <cp:lastModifiedBy>Machát Lukáš</cp:lastModifiedBy>
  <cp:lastPrinted>2022-03-04T08:21:51Z</cp:lastPrinted>
  <dcterms:created xsi:type="dcterms:W3CDTF">2007-09-24T07:15:17Z</dcterms:created>
  <dcterms:modified xsi:type="dcterms:W3CDTF">2022-03-18T11:35:53Z</dcterms:modified>
  <cp:category/>
  <cp:version/>
  <cp:contentType/>
  <cp:contentStatus/>
</cp:coreProperties>
</file>