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_IROP 2021-2027\RK_ZK_schválení\ZK_Formuláře EP\"/>
    </mc:Choice>
  </mc:AlternateContent>
  <xr:revisionPtr revIDLastSave="0" documentId="13_ncr:1_{84135465-4B99-4E28-A5C7-8469BD97EEA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6" i="1" l="1"/>
  <c r="F51" i="1"/>
  <c r="F28" i="1"/>
  <c r="F32" i="1" s="1"/>
  <c r="F31" i="1" l="1"/>
  <c r="F36" i="1" s="1"/>
  <c r="F30" i="1"/>
  <c r="I28" i="1" l="1"/>
  <c r="F38" i="1"/>
  <c r="F34" i="1" s="1"/>
  <c r="G42" i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<sst xmlns="http://schemas.openxmlformats.org/spreadsheetml/2006/main" count="54" uniqueCount="45">
  <si>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</si>
  <si>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</si>
  <si>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</si>
  <si>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</si>
  <si>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</si>
  <si>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</si>
  <si>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</si>
  <si>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</si>
  <si>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</si>
  <si>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</si>
  <si>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</si>
  <si>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</si>
  <si>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</si>
  <si>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</si>
  <si>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</si>
  <si>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</si>
  <si>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</si>
  <si>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</si>
  <si>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</si>
  <si>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</si>
  <si>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</si>
  <si>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</si>
  <si>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</si>
  <si>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</si>
  <si>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</si>
  <si>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</si>
  <si>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</si>
  <si>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</si>
  <si>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</si>
  <si>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</si>
  <si>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</si>
  <si>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</si>
  <si>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</si>
  <si>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</si>
  <si>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</si>
  <si>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>2022</t>
  </si>
  <si>
    <t xml:space="preserve">           podíl jiných nár. zdrojů financování (20 %):</t>
  </si>
  <si>
    <t xml:space="preserve">           podíl evropských fondů (70 %)</t>
  </si>
  <si>
    <t>podání žádosti do IROP 2022, realizace 2022</t>
  </si>
  <si>
    <t>Modernizace pracovišť odborného výcviku oboru truhlář - truhlářská a čalounická výroba a stravovací a ubytovací služby</t>
  </si>
  <si>
    <t>Projekt se zaměřuje na zkvalitnění odborné složky výuky učebních oborů truhlář, truhlářská a čalounická výroba, a dále stravovací a ubytovací služby. Jedná se o modernizaci pracovišť: 
- strojní truhlářské dílny – nahrazení 8 dosluhujících dřevoobráběcích strojů novými
-	vybavení cvičné kuchyňky prostřednictvím nových kuchyňských sestav a spotřebičů 
- navazujících 2 multifunkčních odborných učeben a 2 kabinetů pro učitele OV včetně vybavení nábytkem a propojením IKT technikou.</t>
  </si>
  <si>
    <t xml:space="preserve">Odloučené pracoviště Veselíčko: truhlářská strojní dílna. Nákup nových základních dřevoobráběcích strojů, včetně příslušenství: srovnávací frézky, tloušťkovací frézky, spodní frézky, pásové a formátovací pily, pásové a oscilační brusky a dlabačky. 
Pracoviště - cvičná kuchyňka: instalace nových kuchyňských nábytkových sestav, vznik dostatečných prostor pro ukládání kuchyňského inventáře. Kuchyňka bude doplněna o další spotřebiče, např. konvektomat, multifunkční pánev, fritézu, krouhací a nářezový stroj, odšťavňovač, atd. </t>
  </si>
  <si>
    <t>Střední odborná škola a Střední odborné učiliště Milevsko, Čs. armády 777</t>
  </si>
  <si>
    <t>Mgr. Václav Kašpar</t>
  </si>
  <si>
    <t>IROP, specifický cíl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</si>
</sst>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0" fillId="0" borderId="0" xfId="0" applyFont="1" applyAlignment="1">
      <alignment vertical="center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topLeftCell="A11" zoomScaleNormal="100" workbookViewId="0">
      <selection activeCell="C17" sqref="C17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39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40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3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95" t="s">
        <v>41</v>
      </c>
      <c r="D11" s="96"/>
      <c r="E11" s="96"/>
      <c r="F11" s="96"/>
      <c r="G11" s="97"/>
    </row>
    <row r="12" spans="1:9" ht="18.75" x14ac:dyDescent="0.3">
      <c r="A12" s="18"/>
      <c r="B12" s="16"/>
      <c r="C12" s="98"/>
      <c r="D12" s="99"/>
      <c r="E12" s="99"/>
      <c r="F12" s="99"/>
      <c r="G12" s="100"/>
      <c r="I12" s="72"/>
    </row>
    <row r="13" spans="1:9" ht="51.75" hidden="1" customHeight="1" x14ac:dyDescent="0.2">
      <c r="A13" s="18"/>
      <c r="B13" s="16"/>
      <c r="C13" s="98"/>
      <c r="D13" s="99"/>
      <c r="E13" s="99"/>
      <c r="F13" s="99"/>
      <c r="G13" s="100"/>
    </row>
    <row r="14" spans="1:9" ht="70.5" customHeight="1" x14ac:dyDescent="0.2">
      <c r="A14" s="18"/>
      <c r="B14" s="16"/>
      <c r="C14" s="101"/>
      <c r="D14" s="102"/>
      <c r="E14" s="102"/>
      <c r="F14" s="102"/>
      <c r="G14" s="103"/>
      <c r="I14" s="85"/>
    </row>
    <row r="15" spans="1:9" ht="5.2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44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35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42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42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43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>
        <v>4</v>
      </c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v>4700000</v>
      </c>
      <c r="G26" s="105"/>
      <c r="I26" s="62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4700000</v>
      </c>
      <c r="G28" s="105"/>
      <c r="I28" s="62">
        <f>SUM(F29:G32)</f>
        <v>4700000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470000</v>
      </c>
      <c r="G30" s="105"/>
      <c r="J30" s="62"/>
      <c r="M30" s="62"/>
    </row>
    <row r="31" spans="1:13" s="13" customFormat="1" ht="13.5" thickBot="1" x14ac:dyDescent="0.25">
      <c r="A31" s="106" t="s">
        <v>36</v>
      </c>
      <c r="B31" s="107"/>
      <c r="C31" s="107"/>
      <c r="D31" s="107"/>
      <c r="E31" s="109"/>
      <c r="F31" s="104">
        <f>F28*0.2</f>
        <v>940000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F28*0.7</f>
        <v>3290000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4700000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4230000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470000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235000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2021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2022</v>
      </c>
      <c r="E51" s="57" t="s">
        <v>6</v>
      </c>
      <c r="F51" s="81">
        <f>SUM(F52:F54)</f>
        <v>4700000</v>
      </c>
      <c r="G51" s="64"/>
      <c r="I51" s="71">
        <f>SUM(F51,F56)</f>
        <v>4700000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2">
        <v>470000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3">
        <v>4230000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4"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2023</v>
      </c>
      <c r="E56" s="32" t="s">
        <v>6</v>
      </c>
      <c r="F56" s="75">
        <f>SUM(F57:F59)</f>
        <v>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v>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v>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>
        <v>2022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38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2" orientation="portrait" r:id="rId1"/>
  <headerFooter scaleWithDoc="0" alignWithMargins="0">
    <oddHeader>&amp;R&amp;12Příloha č. 1 návrhu č. 372/ZK/21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2021-09-08T13:03:16Z</cp:lastPrinted>
  <dcterms:created xsi:type="dcterms:W3CDTF">2007-09-24T07:15:17Z</dcterms:created>
  <dcterms:modified xsi:type="dcterms:W3CDTF">2021-10-06T09:40:33Z</dcterms:modified>
</cp:coreProperties>
</file>