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60" windowHeight="8328" activeTab="0"/>
  </bookViews>
  <sheets>
    <sheet name="Formulář 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<sst xmlns="http://schemas.openxmlformats.org/spreadsheetml/2006/main" count="87" uniqueCount="46">
  <si>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Harmonogram realizace projektu:</t>
  </si>
  <si>
    <t>Doba realizace projektu:</t>
  </si>
  <si>
    <t>nezpůsob. výdaje</t>
  </si>
  <si>
    <t>předfinancování</t>
  </si>
  <si>
    <t>kofinancování</t>
  </si>
  <si>
    <t>celkem</t>
  </si>
  <si>
    <t>Neinvest. výdaje</t>
  </si>
  <si>
    <t>Invest. výdaje</t>
  </si>
  <si>
    <t>Dělení finančního příslibu - časový rozpis - kofinancování/předfinancování/fin.nezpůsob.výdajů:</t>
  </si>
  <si>
    <t xml:space="preserve">Náklady na projektovou dokumentaci: </t>
  </si>
  <si>
    <t>Zdroj fin. prostředků na projektovou dokumentaci:</t>
  </si>
  <si>
    <t>Je projektová dokumentace zahrnuta v celkových výdajích projektu? Jsou tyto výdaje způsobilé x nezpůsobilé?</t>
  </si>
  <si>
    <t>financování nezpůsobilých výdajů:</t>
  </si>
  <si>
    <t>kofinancování způsobilých výdajů:</t>
  </si>
  <si>
    <t>předfinancování způsobilých výdajů:</t>
  </si>
  <si>
    <t>ve struktuře</t>
  </si>
  <si>
    <t>Požadované finanční prostředky od JčK celkem:</t>
  </si>
  <si>
    <t xml:space="preserve">           příspěvek JčK na kofinancování</t>
  </si>
  <si>
    <t>z toho: podíl vlastních prostředků žadatele</t>
  </si>
  <si>
    <t>Celkové způsobilé výdaje projektu:</t>
  </si>
  <si>
    <t xml:space="preserve">           příspěvek JčK </t>
  </si>
  <si>
    <t>Celkové nezpůsobilé výdaje projektu:</t>
  </si>
  <si>
    <t>Celkové výdaje projektu:</t>
  </si>
  <si>
    <t>Vedoucí manažer projektu:</t>
  </si>
  <si>
    <t>Správce ORJ 20</t>
  </si>
  <si>
    <t xml:space="preserve">Kontrolní pracovník: </t>
  </si>
  <si>
    <t xml:space="preserve">Žadatel o prostředky z dotačního titulu: </t>
  </si>
  <si>
    <t>Odpovědné místo:</t>
  </si>
  <si>
    <t>Předpokládané datum podání žádosti:</t>
  </si>
  <si>
    <t>Dotační titul:</t>
  </si>
  <si>
    <t>Aktivity projektu:</t>
  </si>
  <si>
    <t>Věcné zaměření projektu:</t>
  </si>
  <si>
    <t>Název projektu:</t>
  </si>
  <si>
    <t>Pozn.: v případě etapizace projektu doplňte: pořadí etapy (např. 1. etapa), období realizace jednotlivých etap projektu (měsíce, rok např. květen - listopad 2008), celkové výdaje jednotlivých etap v Kč</t>
  </si>
  <si>
    <r>
      <t xml:space="preserve">           podíl jiných nár. zdrojů financování:   </t>
    </r>
    <r>
      <rPr>
        <b/>
        <sz val="10"/>
        <rFont val="Arial CE"/>
        <family val="0"/>
      </rPr>
      <t>SR - 5 %</t>
    </r>
  </si>
  <si>
    <r>
      <t xml:space="preserve">           podíl evropských fondů:                     </t>
    </r>
    <r>
      <rPr>
        <b/>
        <sz val="10"/>
        <rFont val="Arial CE"/>
        <family val="0"/>
      </rPr>
      <t>ERDF - 85 %</t>
    </r>
  </si>
  <si>
    <t>Posílení vybavení Zdravotnické záchranné služby Jihočeského kraje technikou a věcnými prostředky</t>
  </si>
  <si>
    <t>Posílení vybavení ZZS JčK technikou a věcnými prostředky pro předpokládanou činnost dle stanoveného normativu vybavení v místě, kde lze předpokládat dlouhodobý výskyt definovaných typů mimořádných situací a zajištění připravenosti ZZS JčK jako základní složky IZS na řešení specifické mimořádné události.</t>
  </si>
  <si>
    <t>Integrovaný regionální operační program, prioritní osa 1, specifický cíl 1.3, výzva Technika pro IZS</t>
  </si>
  <si>
    <t>Jihočeský kraj</t>
  </si>
  <si>
    <r>
      <t xml:space="preserve">z toho: podíl vlastních prostředků žadatele: </t>
    </r>
    <r>
      <rPr>
        <b/>
        <sz val="10"/>
        <rFont val="Arial CE"/>
        <family val="0"/>
      </rPr>
      <t>10 %</t>
    </r>
  </si>
  <si>
    <t>4/2016</t>
  </si>
  <si>
    <t xml:space="preserve">Pořízení specializované techniky a věcných prostředků určených pro výkon činností spojených s mimořádnou událostí:
- Terénní vozidla 4x4 s tažným zařízením
- Mikrobus 4x4 s tažným zařízením
- Zdravotnické přístroje (defibrilátory, sety UPV, přístroje nepřímá srdeční masáž)                                                                                                                                       
</t>
  </si>
  <si>
    <t>1/2016 - 12/2021</t>
  </si>
  <si>
    <t>Formulář evropského projektu</t>
  </si>
  <si>
    <r>
      <t xml:space="preserve">1. etapa - 1/2016 až 12/2020 - 21 131 948,20 Kč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                                                   2. etapa - 1/2021 až 12/2021 - 27 949 596,40 Kč
Udržitelnost - 1/2022 až 12/2026 - 101 640,00 Kč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</si>
</sst>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[$-405]d\.\ mmmm\ yyyy"/>
    <numFmt numFmtId="173" formatCode="#,##0.0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i/>
      <sz val="10"/>
      <color indexed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9" fillId="20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6" fillId="22" borderId="6" applyNumberFormat="0" applyFont="0" applyAlignment="0" applyProtection="0"/>
    <xf numFmtId="9" fontId="26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3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1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5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" fontId="0" fillId="0" borderId="2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0" fontId="0" fillId="0" borderId="17" xfId="0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0" fontId="0" fillId="0" borderId="48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4" fillId="0" borderId="5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110" zoomScaleNormal="110" zoomScalePageLayoutView="0" workbookViewId="0" topLeftCell="A1">
      <selection activeCell="I10" sqref="I10"/>
    </sheetView>
  </sheetViews>
  <sheetFormatPr defaultColWidth="9.00390625" defaultRowHeight="12.75"/>
  <cols>
    <col min="1" max="2" width="10.625" style="0" customWidth="1"/>
    <col min="3" max="3" width="16.625" style="0" bestFit="1" customWidth="1"/>
    <col min="4" max="4" width="12.50390625" style="0" customWidth="1"/>
    <col min="5" max="5" width="16.50390625" style="0" customWidth="1"/>
    <col min="6" max="6" width="14.375" style="0" customWidth="1"/>
    <col min="7" max="7" width="14.625" style="0" bestFit="1" customWidth="1"/>
    <col min="8" max="8" width="9.875" style="0" bestFit="1" customWidth="1"/>
    <col min="9" max="9" width="20.875" style="0" customWidth="1"/>
    <col min="10" max="10" width="12.875" style="0" bestFit="1" customWidth="1"/>
    <col min="11" max="11" width="14.50390625" style="0" customWidth="1"/>
  </cols>
  <sheetData>
    <row r="1" spans="1:7" ht="28.5" customHeight="1" thickBot="1">
      <c r="A1" s="73" t="s">
        <v>44</v>
      </c>
      <c r="B1" s="74"/>
      <c r="C1" s="74"/>
      <c r="D1" s="74"/>
      <c r="E1" s="74"/>
      <c r="F1" s="74"/>
      <c r="G1" s="75"/>
    </row>
    <row r="2" spans="1:7" ht="4.5" customHeight="1">
      <c r="A2" s="12"/>
      <c r="B2" s="11"/>
      <c r="C2" s="11"/>
      <c r="D2" s="11"/>
      <c r="E2" s="11"/>
      <c r="F2" s="11"/>
      <c r="G2" s="10"/>
    </row>
    <row r="3" spans="1:7" ht="12.75">
      <c r="A3" s="68" t="s">
        <v>32</v>
      </c>
      <c r="B3" s="69"/>
      <c r="C3" s="76" t="s">
        <v>36</v>
      </c>
      <c r="D3" s="77"/>
      <c r="E3" s="77"/>
      <c r="F3" s="77"/>
      <c r="G3" s="78"/>
    </row>
    <row r="4" spans="1:7" ht="15.75" customHeight="1">
      <c r="A4" s="6"/>
      <c r="B4" s="5"/>
      <c r="C4" s="79"/>
      <c r="D4" s="80"/>
      <c r="E4" s="80"/>
      <c r="F4" s="80"/>
      <c r="G4" s="81"/>
    </row>
    <row r="5" spans="1:7" ht="4.5" customHeight="1">
      <c r="A5" s="6"/>
      <c r="B5" s="5"/>
      <c r="C5" s="4"/>
      <c r="D5" s="4"/>
      <c r="E5" s="4"/>
      <c r="F5" s="4"/>
      <c r="G5" s="3"/>
    </row>
    <row r="6" spans="1:7" ht="12.75">
      <c r="A6" s="68" t="s">
        <v>31</v>
      </c>
      <c r="B6" s="69"/>
      <c r="C6" s="82" t="s">
        <v>37</v>
      </c>
      <c r="D6" s="83"/>
      <c r="E6" s="83"/>
      <c r="F6" s="83"/>
      <c r="G6" s="84"/>
    </row>
    <row r="7" spans="1:7" ht="12.75">
      <c r="A7" s="6"/>
      <c r="B7" s="5"/>
      <c r="C7" s="85"/>
      <c r="D7" s="86"/>
      <c r="E7" s="86"/>
      <c r="F7" s="86"/>
      <c r="G7" s="87"/>
    </row>
    <row r="8" spans="1:7" ht="29.25" customHeight="1">
      <c r="A8" s="6"/>
      <c r="B8" s="5"/>
      <c r="C8" s="88"/>
      <c r="D8" s="89"/>
      <c r="E8" s="89"/>
      <c r="F8" s="89"/>
      <c r="G8" s="90"/>
    </row>
    <row r="9" spans="1:7" ht="4.5" customHeight="1">
      <c r="A9" s="6"/>
      <c r="B9" s="5"/>
      <c r="C9" s="5"/>
      <c r="D9" s="5"/>
      <c r="E9" s="4"/>
      <c r="F9" s="4"/>
      <c r="G9" s="3"/>
    </row>
    <row r="10" spans="1:7" ht="12.75">
      <c r="A10" s="68" t="s">
        <v>30</v>
      </c>
      <c r="B10" s="69"/>
      <c r="C10" s="82" t="s">
        <v>42</v>
      </c>
      <c r="D10" s="91"/>
      <c r="E10" s="91"/>
      <c r="F10" s="91"/>
      <c r="G10" s="92"/>
    </row>
    <row r="11" spans="1:7" ht="12.75">
      <c r="A11" s="6"/>
      <c r="B11" s="5"/>
      <c r="C11" s="93"/>
      <c r="D11" s="94"/>
      <c r="E11" s="94"/>
      <c r="F11" s="94"/>
      <c r="G11" s="95"/>
    </row>
    <row r="12" spans="1:7" ht="57" customHeight="1">
      <c r="A12" s="6"/>
      <c r="B12" s="5"/>
      <c r="C12" s="93"/>
      <c r="D12" s="94"/>
      <c r="E12" s="94"/>
      <c r="F12" s="94"/>
      <c r="G12" s="95"/>
    </row>
    <row r="13" spans="1:7" ht="28.5" customHeight="1">
      <c r="A13" s="68" t="s">
        <v>29</v>
      </c>
      <c r="B13" s="69"/>
      <c r="C13" s="70" t="s">
        <v>38</v>
      </c>
      <c r="D13" s="71"/>
      <c r="E13" s="71"/>
      <c r="F13" s="71"/>
      <c r="G13" s="72"/>
    </row>
    <row r="14" spans="1:7" ht="4.5" customHeight="1">
      <c r="A14" s="6"/>
      <c r="B14" s="5"/>
      <c r="C14" s="4"/>
      <c r="D14" s="4"/>
      <c r="E14" s="4"/>
      <c r="F14" s="4"/>
      <c r="G14" s="3"/>
    </row>
    <row r="15" spans="1:7" ht="12.75">
      <c r="A15" s="96" t="s">
        <v>28</v>
      </c>
      <c r="B15" s="97"/>
      <c r="C15" s="97"/>
      <c r="D15" s="98"/>
      <c r="E15" s="15" t="s">
        <v>41</v>
      </c>
      <c r="F15" s="97"/>
      <c r="G15" s="99"/>
    </row>
    <row r="16" spans="1:7" ht="4.5" customHeight="1">
      <c r="A16" s="6"/>
      <c r="B16" s="5"/>
      <c r="C16" s="5"/>
      <c r="D16" s="5"/>
      <c r="E16" s="5"/>
      <c r="F16" s="5"/>
      <c r="G16" s="9"/>
    </row>
    <row r="17" spans="1:7" ht="12.75">
      <c r="A17" s="68" t="s">
        <v>27</v>
      </c>
      <c r="B17" s="69"/>
      <c r="C17" s="100" t="s">
        <v>39</v>
      </c>
      <c r="D17" s="97"/>
      <c r="E17" s="97"/>
      <c r="F17" s="97"/>
      <c r="G17" s="99"/>
    </row>
    <row r="18" spans="1:7" ht="12.75" customHeight="1">
      <c r="A18" s="101" t="s">
        <v>26</v>
      </c>
      <c r="B18" s="102"/>
      <c r="C18" s="103"/>
      <c r="D18" s="104" t="s">
        <v>39</v>
      </c>
      <c r="E18" s="105"/>
      <c r="F18" s="105"/>
      <c r="G18" s="106"/>
    </row>
    <row r="19" spans="1:7" ht="12.75">
      <c r="A19" s="68" t="s">
        <v>25</v>
      </c>
      <c r="B19" s="69"/>
      <c r="C19" s="104" t="s">
        <v>24</v>
      </c>
      <c r="D19" s="105"/>
      <c r="E19" s="105"/>
      <c r="F19" s="105"/>
      <c r="G19" s="106"/>
    </row>
    <row r="20" spans="1:7" ht="4.5" customHeight="1">
      <c r="A20" s="6"/>
      <c r="B20" s="5"/>
      <c r="C20" s="5"/>
      <c r="D20" s="5"/>
      <c r="E20" s="5"/>
      <c r="F20" s="5"/>
      <c r="G20" s="9"/>
    </row>
    <row r="21" spans="1:7" ht="12.75">
      <c r="A21" s="68" t="s">
        <v>23</v>
      </c>
      <c r="B21" s="107"/>
      <c r="C21" s="69"/>
      <c r="D21" s="105"/>
      <c r="E21" s="105"/>
      <c r="F21" s="105"/>
      <c r="G21" s="106"/>
    </row>
    <row r="22" spans="1:7" ht="4.5" customHeight="1" thickBot="1">
      <c r="A22" s="6"/>
      <c r="B22" s="5"/>
      <c r="C22" s="5"/>
      <c r="D22" s="5"/>
      <c r="E22" s="4"/>
      <c r="F22" s="4"/>
      <c r="G22" s="3"/>
    </row>
    <row r="23" spans="1:7" s="7" customFormat="1" ht="13.5" thickBot="1">
      <c r="A23" s="108" t="s">
        <v>22</v>
      </c>
      <c r="B23" s="109"/>
      <c r="C23" s="109"/>
      <c r="D23" s="109"/>
      <c r="E23" s="109"/>
      <c r="F23" s="110">
        <f>F24+48513038.2</f>
        <v>49183184.6</v>
      </c>
      <c r="G23" s="111"/>
    </row>
    <row r="24" spans="1:7" s="7" customFormat="1" ht="13.5" thickBot="1">
      <c r="A24" s="16" t="s">
        <v>21</v>
      </c>
      <c r="B24" s="17"/>
      <c r="C24" s="17"/>
      <c r="D24" s="17"/>
      <c r="E24" s="17"/>
      <c r="F24" s="110">
        <f>F25+F26</f>
        <v>670146.4</v>
      </c>
      <c r="G24" s="112"/>
    </row>
    <row r="25" spans="1:7" s="7" customFormat="1" ht="13.5" thickBot="1">
      <c r="A25" s="16" t="s">
        <v>18</v>
      </c>
      <c r="B25" s="17"/>
      <c r="C25" s="17"/>
      <c r="D25" s="17"/>
      <c r="E25" s="17"/>
      <c r="F25" s="110">
        <v>670146.4</v>
      </c>
      <c r="G25" s="111"/>
    </row>
    <row r="26" spans="1:10" s="7" customFormat="1" ht="13.5" thickBot="1">
      <c r="A26" s="16" t="s">
        <v>20</v>
      </c>
      <c r="B26" s="17"/>
      <c r="C26" s="17"/>
      <c r="D26" s="17"/>
      <c r="E26" s="17"/>
      <c r="F26" s="110">
        <v>0</v>
      </c>
      <c r="G26" s="111"/>
      <c r="J26" s="14"/>
    </row>
    <row r="27" spans="1:7" s="7" customFormat="1" ht="13.5" thickBot="1">
      <c r="A27" s="16" t="s">
        <v>19</v>
      </c>
      <c r="B27" s="17"/>
      <c r="C27" s="17"/>
      <c r="D27" s="17"/>
      <c r="E27" s="17"/>
      <c r="F27" s="110">
        <f>F23-F24</f>
        <v>48513038.2</v>
      </c>
      <c r="G27" s="112"/>
    </row>
    <row r="28" spans="1:7" s="7" customFormat="1" ht="13.5" thickBot="1">
      <c r="A28" s="113" t="s">
        <v>40</v>
      </c>
      <c r="B28" s="109"/>
      <c r="C28" s="109"/>
      <c r="D28" s="109"/>
      <c r="E28" s="109"/>
      <c r="F28" s="110">
        <f>F27*0.1</f>
        <v>4851303.82</v>
      </c>
      <c r="G28" s="111"/>
    </row>
    <row r="29" spans="1:7" s="7" customFormat="1" ht="13.5" thickBot="1">
      <c r="A29" s="108" t="s">
        <v>17</v>
      </c>
      <c r="B29" s="109"/>
      <c r="C29" s="109"/>
      <c r="D29" s="109"/>
      <c r="E29" s="114"/>
      <c r="F29" s="110">
        <v>0</v>
      </c>
      <c r="G29" s="111"/>
    </row>
    <row r="30" spans="1:7" s="7" customFormat="1" ht="13.5" thickBot="1">
      <c r="A30" s="113" t="s">
        <v>34</v>
      </c>
      <c r="B30" s="109"/>
      <c r="C30" s="109"/>
      <c r="D30" s="109"/>
      <c r="E30" s="114"/>
      <c r="F30" s="110">
        <f>F27*0.05</f>
        <v>2425651.91</v>
      </c>
      <c r="G30" s="111"/>
    </row>
    <row r="31" spans="1:7" s="7" customFormat="1" ht="13.5" thickBot="1">
      <c r="A31" s="113" t="s">
        <v>35</v>
      </c>
      <c r="B31" s="109"/>
      <c r="C31" s="109"/>
      <c r="D31" s="109"/>
      <c r="E31" s="109"/>
      <c r="F31" s="110">
        <f>F27*0.85</f>
        <v>41236082.47</v>
      </c>
      <c r="G31" s="112"/>
    </row>
    <row r="32" spans="1:7" s="7" customFormat="1" ht="4.5" customHeight="1" thickBot="1">
      <c r="A32" s="18"/>
      <c r="B32" s="19"/>
      <c r="C32" s="19"/>
      <c r="D32" s="19"/>
      <c r="E32" s="19"/>
      <c r="F32" s="20"/>
      <c r="G32" s="21"/>
    </row>
    <row r="33" spans="1:7" s="7" customFormat="1" ht="13.5" thickBot="1">
      <c r="A33" s="18" t="s">
        <v>16</v>
      </c>
      <c r="B33" s="19"/>
      <c r="C33" s="19"/>
      <c r="D33" s="19"/>
      <c r="E33" s="19"/>
      <c r="F33" s="118">
        <f>F35+F37+F39</f>
        <v>49183184.599999994</v>
      </c>
      <c r="G33" s="119"/>
    </row>
    <row r="34" spans="1:7" s="7" customFormat="1" ht="4.5" customHeight="1" thickBot="1">
      <c r="A34" s="18"/>
      <c r="B34" s="19"/>
      <c r="C34" s="19"/>
      <c r="D34" s="19"/>
      <c r="E34" s="19"/>
      <c r="F34" s="20"/>
      <c r="G34" s="21"/>
    </row>
    <row r="35" spans="1:7" s="7" customFormat="1" ht="13.5" thickBot="1">
      <c r="A35" s="22" t="s">
        <v>15</v>
      </c>
      <c r="B35" s="120" t="s">
        <v>14</v>
      </c>
      <c r="C35" s="109"/>
      <c r="D35" s="109"/>
      <c r="E35" s="109"/>
      <c r="F35" s="110">
        <f>F47+G47+F52+G52+F57+G57+F62+G62+F67+G67+F72+G72+F77+G77+F82+G82+F87+G87+F92+G92+F97+G97</f>
        <v>43661734.379999995</v>
      </c>
      <c r="G35" s="111"/>
    </row>
    <row r="36" spans="1:7" s="7" customFormat="1" ht="4.5" customHeight="1" thickBot="1">
      <c r="A36" s="22"/>
      <c r="B36" s="23"/>
      <c r="C36" s="24"/>
      <c r="D36" s="23"/>
      <c r="E36" s="23"/>
      <c r="F36" s="20"/>
      <c r="G36" s="21"/>
    </row>
    <row r="37" spans="1:7" s="7" customFormat="1" ht="13.5" thickBot="1">
      <c r="A37" s="22"/>
      <c r="B37" s="120" t="s">
        <v>13</v>
      </c>
      <c r="C37" s="109"/>
      <c r="D37" s="109"/>
      <c r="E37" s="109"/>
      <c r="F37" s="110">
        <f>F46+G46+F51+G51+F56+G56+F61+G61+F66+G66+F71+G71+F76+G76+F81+G81+F86+G86+F91+G91+F96+G96</f>
        <v>4851303.82</v>
      </c>
      <c r="G37" s="111"/>
    </row>
    <row r="38" spans="1:7" s="7" customFormat="1" ht="4.5" customHeight="1" thickBot="1">
      <c r="A38" s="22"/>
      <c r="B38" s="23"/>
      <c r="C38" s="24"/>
      <c r="D38" s="23"/>
      <c r="E38" s="23"/>
      <c r="F38" s="20"/>
      <c r="G38" s="21"/>
    </row>
    <row r="39" spans="1:8" s="7" customFormat="1" ht="13.5" thickBot="1">
      <c r="A39" s="22"/>
      <c r="B39" s="25" t="s">
        <v>12</v>
      </c>
      <c r="C39" s="19"/>
      <c r="D39" s="19"/>
      <c r="E39" s="19"/>
      <c r="F39" s="110">
        <f>F48+G48+F53+G53+F58+G58+F63+G63+F68+G68+F73+G73+F78+G78+F83+G83+F88+G88+F93+G93+F98+G98</f>
        <v>670146.4</v>
      </c>
      <c r="G39" s="111"/>
      <c r="H39" s="14"/>
    </row>
    <row r="40" spans="1:7" s="7" customFormat="1" ht="2.25" customHeight="1" thickBot="1">
      <c r="A40" s="22"/>
      <c r="B40" s="26"/>
      <c r="C40" s="26"/>
      <c r="D40" s="26"/>
      <c r="E40" s="26"/>
      <c r="F40" s="27"/>
      <c r="G40" s="28"/>
    </row>
    <row r="41" spans="1:7" s="7" customFormat="1" ht="68.25" customHeight="1" thickBot="1">
      <c r="A41" s="147" t="s">
        <v>11</v>
      </c>
      <c r="B41" s="148"/>
      <c r="C41" s="13"/>
      <c r="D41" s="29" t="s">
        <v>10</v>
      </c>
      <c r="E41" s="13"/>
      <c r="F41" s="30" t="s">
        <v>9</v>
      </c>
      <c r="G41" s="56"/>
    </row>
    <row r="42" spans="1:9" s="7" customFormat="1" ht="8.25" customHeight="1">
      <c r="A42" s="31"/>
      <c r="B42" s="32"/>
      <c r="C42" s="33"/>
      <c r="D42" s="34"/>
      <c r="E42" s="23"/>
      <c r="F42" s="35"/>
      <c r="G42" s="36"/>
      <c r="I42" s="8"/>
    </row>
    <row r="43" spans="1:7" s="7" customFormat="1" ht="13.5" thickBot="1">
      <c r="A43" s="37" t="s">
        <v>8</v>
      </c>
      <c r="B43" s="38"/>
      <c r="C43" s="38"/>
      <c r="D43" s="38"/>
      <c r="E43" s="38"/>
      <c r="F43" s="39"/>
      <c r="G43" s="40"/>
    </row>
    <row r="44" spans="1:7" s="7" customFormat="1" ht="13.5" thickBot="1">
      <c r="A44" s="22"/>
      <c r="B44" s="23"/>
      <c r="C44" s="23"/>
      <c r="F44" s="41" t="s">
        <v>7</v>
      </c>
      <c r="G44" s="42" t="s">
        <v>6</v>
      </c>
    </row>
    <row r="45" spans="1:7" s="7" customFormat="1" ht="15" customHeight="1" thickBot="1">
      <c r="A45" s="22"/>
      <c r="B45" s="23"/>
      <c r="C45" s="23"/>
      <c r="D45" s="115">
        <v>2016</v>
      </c>
      <c r="E45" s="43" t="s">
        <v>5</v>
      </c>
      <c r="F45" s="57">
        <v>0</v>
      </c>
      <c r="G45" s="58">
        <f>G46+G47+G48</f>
        <v>336380</v>
      </c>
    </row>
    <row r="46" spans="1:7" s="7" customFormat="1" ht="12.75">
      <c r="A46" s="22"/>
      <c r="B46" s="23"/>
      <c r="C46" s="23"/>
      <c r="D46" s="116"/>
      <c r="E46" s="44" t="s">
        <v>4</v>
      </c>
      <c r="F46" s="59">
        <v>0</v>
      </c>
      <c r="G46" s="60">
        <v>20570</v>
      </c>
    </row>
    <row r="47" spans="1:7" s="7" customFormat="1" ht="12.75">
      <c r="A47" s="22"/>
      <c r="B47" s="23"/>
      <c r="C47" s="23"/>
      <c r="D47" s="116"/>
      <c r="E47" s="45" t="s">
        <v>3</v>
      </c>
      <c r="F47" s="59">
        <v>0</v>
      </c>
      <c r="G47" s="61">
        <v>185130</v>
      </c>
    </row>
    <row r="48" spans="1:7" s="7" customFormat="1" ht="14.25" customHeight="1" thickBot="1">
      <c r="A48" s="22"/>
      <c r="B48" s="23"/>
      <c r="C48" s="23"/>
      <c r="D48" s="117"/>
      <c r="E48" s="46" t="s">
        <v>2</v>
      </c>
      <c r="F48" s="62">
        <v>0</v>
      </c>
      <c r="G48" s="63">
        <v>130680</v>
      </c>
    </row>
    <row r="49" spans="1:7" s="7" customFormat="1" ht="13.5" thickBot="1">
      <c r="A49" s="144"/>
      <c r="B49" s="145"/>
      <c r="C49" s="145"/>
      <c r="D49" s="23"/>
      <c r="E49" s="23"/>
      <c r="F49" s="64"/>
      <c r="G49" s="65"/>
    </row>
    <row r="50" spans="1:7" s="7" customFormat="1" ht="13.5" thickBot="1">
      <c r="A50" s="144"/>
      <c r="B50" s="145"/>
      <c r="C50" s="145"/>
      <c r="D50" s="115">
        <v>2017</v>
      </c>
      <c r="E50" s="43" t="s">
        <v>5</v>
      </c>
      <c r="F50" s="57">
        <v>8318227.28</v>
      </c>
      <c r="G50" s="58">
        <v>0</v>
      </c>
    </row>
    <row r="51" spans="1:7" s="7" customFormat="1" ht="12" customHeight="1">
      <c r="A51" s="144"/>
      <c r="B51" s="145"/>
      <c r="C51" s="145"/>
      <c r="D51" s="116"/>
      <c r="E51" s="44" t="s">
        <v>4</v>
      </c>
      <c r="F51" s="59">
        <f>F50*0.1</f>
        <v>831822.7280000001</v>
      </c>
      <c r="G51" s="60">
        <v>0</v>
      </c>
    </row>
    <row r="52" spans="1:7" s="7" customFormat="1" ht="12.75">
      <c r="A52" s="144"/>
      <c r="B52" s="145"/>
      <c r="C52" s="145"/>
      <c r="D52" s="116"/>
      <c r="E52" s="45" t="s">
        <v>3</v>
      </c>
      <c r="F52" s="59">
        <f>F50*0.9</f>
        <v>7486404.552</v>
      </c>
      <c r="G52" s="61">
        <v>0</v>
      </c>
    </row>
    <row r="53" spans="1:7" s="7" customFormat="1" ht="14.25" customHeight="1" thickBot="1">
      <c r="A53" s="144"/>
      <c r="B53" s="145"/>
      <c r="C53" s="145"/>
      <c r="D53" s="117"/>
      <c r="E53" s="46" t="s">
        <v>2</v>
      </c>
      <c r="F53" s="62">
        <v>0</v>
      </c>
      <c r="G53" s="63">
        <v>0</v>
      </c>
    </row>
    <row r="54" spans="1:7" s="7" customFormat="1" ht="12" customHeight="1" thickBot="1">
      <c r="A54" s="144"/>
      <c r="B54" s="145"/>
      <c r="C54" s="145"/>
      <c r="D54" s="47"/>
      <c r="E54" s="48"/>
      <c r="F54" s="64"/>
      <c r="G54" s="65"/>
    </row>
    <row r="55" spans="1:7" s="7" customFormat="1" ht="13.5" thickBot="1">
      <c r="A55" s="144"/>
      <c r="B55" s="145"/>
      <c r="C55" s="145"/>
      <c r="D55" s="115">
        <v>2018</v>
      </c>
      <c r="E55" s="43" t="s">
        <v>5</v>
      </c>
      <c r="F55" s="57">
        <v>12477340.92</v>
      </c>
      <c r="G55" s="58">
        <v>0</v>
      </c>
    </row>
    <row r="56" spans="1:7" s="7" customFormat="1" ht="12.75">
      <c r="A56" s="144"/>
      <c r="B56" s="145"/>
      <c r="C56" s="145"/>
      <c r="D56" s="116"/>
      <c r="E56" s="44" t="s">
        <v>4</v>
      </c>
      <c r="F56" s="59">
        <f>F55*0.1</f>
        <v>1247734.092</v>
      </c>
      <c r="G56" s="60">
        <v>0</v>
      </c>
    </row>
    <row r="57" spans="1:7" s="7" customFormat="1" ht="12.75">
      <c r="A57" s="144"/>
      <c r="B57" s="145"/>
      <c r="C57" s="145"/>
      <c r="D57" s="116"/>
      <c r="E57" s="45" t="s">
        <v>3</v>
      </c>
      <c r="F57" s="66">
        <f>F55*0.9</f>
        <v>11229606.828</v>
      </c>
      <c r="G57" s="61">
        <v>0</v>
      </c>
    </row>
    <row r="58" spans="1:7" s="7" customFormat="1" ht="12.75" customHeight="1" thickBot="1">
      <c r="A58" s="144"/>
      <c r="B58" s="145"/>
      <c r="C58" s="145"/>
      <c r="D58" s="117"/>
      <c r="E58" s="46" t="s">
        <v>2</v>
      </c>
      <c r="F58" s="62">
        <v>0</v>
      </c>
      <c r="G58" s="63">
        <v>0</v>
      </c>
    </row>
    <row r="59" spans="1:7" s="7" customFormat="1" ht="12.75" customHeight="1" thickBot="1">
      <c r="A59" s="144"/>
      <c r="B59" s="145"/>
      <c r="C59" s="145"/>
      <c r="D59" s="32"/>
      <c r="E59" s="49"/>
      <c r="F59" s="64"/>
      <c r="G59" s="65"/>
    </row>
    <row r="60" spans="1:7" s="7" customFormat="1" ht="12.75" customHeight="1" thickBot="1">
      <c r="A60" s="144"/>
      <c r="B60" s="145"/>
      <c r="C60" s="145"/>
      <c r="D60" s="115">
        <v>2019</v>
      </c>
      <c r="E60" s="43" t="s">
        <v>5</v>
      </c>
      <c r="F60" s="57">
        <v>0</v>
      </c>
      <c r="G60" s="58">
        <v>0</v>
      </c>
    </row>
    <row r="61" spans="1:7" s="7" customFormat="1" ht="12.75" customHeight="1">
      <c r="A61" s="144"/>
      <c r="B61" s="145"/>
      <c r="C61" s="145"/>
      <c r="D61" s="116"/>
      <c r="E61" s="44" t="s">
        <v>4</v>
      </c>
      <c r="F61" s="59">
        <v>0</v>
      </c>
      <c r="G61" s="60">
        <v>0</v>
      </c>
    </row>
    <row r="62" spans="1:7" s="7" customFormat="1" ht="12.75" customHeight="1">
      <c r="A62" s="144"/>
      <c r="B62" s="145"/>
      <c r="C62" s="145"/>
      <c r="D62" s="116"/>
      <c r="E62" s="45" t="s">
        <v>3</v>
      </c>
      <c r="F62" s="59">
        <v>0</v>
      </c>
      <c r="G62" s="61">
        <v>0</v>
      </c>
    </row>
    <row r="63" spans="1:7" s="7" customFormat="1" ht="12.75" customHeight="1" thickBot="1">
      <c r="A63" s="144"/>
      <c r="B63" s="145"/>
      <c r="C63" s="145"/>
      <c r="D63" s="117"/>
      <c r="E63" s="46" t="s">
        <v>2</v>
      </c>
      <c r="F63" s="62">
        <v>0</v>
      </c>
      <c r="G63" s="63">
        <v>0</v>
      </c>
    </row>
    <row r="64" spans="1:7" s="7" customFormat="1" ht="12.75" customHeight="1" thickBot="1">
      <c r="A64" s="144"/>
      <c r="B64" s="145"/>
      <c r="C64" s="145"/>
      <c r="D64" s="32"/>
      <c r="E64" s="49"/>
      <c r="F64" s="64"/>
      <c r="G64" s="65"/>
    </row>
    <row r="65" spans="1:7" s="7" customFormat="1" ht="12.75" customHeight="1" thickBot="1">
      <c r="A65" s="144"/>
      <c r="B65" s="145"/>
      <c r="C65" s="145"/>
      <c r="D65" s="115">
        <v>2020</v>
      </c>
      <c r="E65" s="43" t="s">
        <v>5</v>
      </c>
      <c r="F65" s="57">
        <v>0</v>
      </c>
      <c r="G65" s="58">
        <v>0</v>
      </c>
    </row>
    <row r="66" spans="1:7" s="7" customFormat="1" ht="12.75" customHeight="1">
      <c r="A66" s="144"/>
      <c r="B66" s="145"/>
      <c r="C66" s="145"/>
      <c r="D66" s="116"/>
      <c r="E66" s="44" t="s">
        <v>4</v>
      </c>
      <c r="F66" s="59">
        <v>0</v>
      </c>
      <c r="G66" s="60">
        <v>0</v>
      </c>
    </row>
    <row r="67" spans="1:7" s="7" customFormat="1" ht="12.75" customHeight="1">
      <c r="A67" s="144"/>
      <c r="B67" s="145"/>
      <c r="C67" s="145"/>
      <c r="D67" s="116"/>
      <c r="E67" s="45" t="s">
        <v>3</v>
      </c>
      <c r="F67" s="66">
        <v>0</v>
      </c>
      <c r="G67" s="61">
        <v>0</v>
      </c>
    </row>
    <row r="68" spans="1:7" s="7" customFormat="1" ht="12.75" customHeight="1" thickBot="1">
      <c r="A68" s="144"/>
      <c r="B68" s="145"/>
      <c r="C68" s="145"/>
      <c r="D68" s="117"/>
      <c r="E68" s="46" t="s">
        <v>2</v>
      </c>
      <c r="F68" s="62">
        <v>0</v>
      </c>
      <c r="G68" s="63">
        <v>0</v>
      </c>
    </row>
    <row r="69" spans="1:11" s="7" customFormat="1" ht="13.5" thickBot="1">
      <c r="A69" s="144"/>
      <c r="B69" s="145"/>
      <c r="C69" s="145"/>
      <c r="D69" s="23"/>
      <c r="E69" s="23"/>
      <c r="F69" s="27"/>
      <c r="G69" s="28"/>
      <c r="J69" s="14"/>
      <c r="K69" s="14"/>
    </row>
    <row r="70" spans="1:11" s="7" customFormat="1" ht="13.5" thickBot="1">
      <c r="A70" s="144"/>
      <c r="B70" s="145"/>
      <c r="C70" s="145"/>
      <c r="D70" s="141">
        <v>2021</v>
      </c>
      <c r="E70" s="43" t="s">
        <v>5</v>
      </c>
      <c r="F70" s="57">
        <v>27662342.4</v>
      </c>
      <c r="G70" s="58">
        <v>287254</v>
      </c>
      <c r="J70" s="14"/>
      <c r="K70" s="14"/>
    </row>
    <row r="71" spans="1:11" s="7" customFormat="1" ht="12.75">
      <c r="A71" s="144"/>
      <c r="B71" s="145"/>
      <c r="C71" s="145"/>
      <c r="D71" s="142"/>
      <c r="E71" s="44" t="s">
        <v>4</v>
      </c>
      <c r="F71" s="59">
        <v>2738714</v>
      </c>
      <c r="G71" s="60">
        <v>12463</v>
      </c>
      <c r="J71" s="14"/>
      <c r="K71" s="14"/>
    </row>
    <row r="72" spans="1:11" s="7" customFormat="1" ht="12.75">
      <c r="A72" s="144"/>
      <c r="B72" s="145"/>
      <c r="C72" s="145"/>
      <c r="D72" s="142"/>
      <c r="E72" s="45" t="s">
        <v>3</v>
      </c>
      <c r="F72" s="59">
        <v>24648426</v>
      </c>
      <c r="G72" s="61">
        <v>112167</v>
      </c>
      <c r="J72" s="14"/>
      <c r="K72" s="14"/>
    </row>
    <row r="73" spans="1:11" s="7" customFormat="1" ht="13.5" thickBot="1">
      <c r="A73" s="144"/>
      <c r="B73" s="145"/>
      <c r="C73" s="145"/>
      <c r="D73" s="143"/>
      <c r="E73" s="46" t="s">
        <v>2</v>
      </c>
      <c r="F73" s="62">
        <v>275202.4</v>
      </c>
      <c r="G73" s="63">
        <v>162624</v>
      </c>
      <c r="J73" s="14"/>
      <c r="K73" s="14"/>
    </row>
    <row r="74" spans="1:11" s="7" customFormat="1" ht="13.5" thickBot="1">
      <c r="A74" s="144"/>
      <c r="B74" s="145"/>
      <c r="C74" s="145"/>
      <c r="D74" s="23"/>
      <c r="E74" s="23"/>
      <c r="F74" s="64"/>
      <c r="G74" s="65"/>
      <c r="J74" s="14"/>
      <c r="K74" s="14"/>
    </row>
    <row r="75" spans="1:11" s="7" customFormat="1" ht="13.5" thickBot="1">
      <c r="A75" s="144"/>
      <c r="B75" s="145"/>
      <c r="C75" s="145"/>
      <c r="D75" s="141">
        <v>2022</v>
      </c>
      <c r="E75" s="43" t="s">
        <v>5</v>
      </c>
      <c r="F75" s="57">
        <v>0</v>
      </c>
      <c r="G75" s="58">
        <v>20328</v>
      </c>
      <c r="J75" s="14"/>
      <c r="K75" s="14"/>
    </row>
    <row r="76" spans="1:11" s="7" customFormat="1" ht="12.75">
      <c r="A76" s="144"/>
      <c r="B76" s="145"/>
      <c r="C76" s="145"/>
      <c r="D76" s="142"/>
      <c r="E76" s="44" t="s">
        <v>4</v>
      </c>
      <c r="F76" s="59">
        <v>0</v>
      </c>
      <c r="G76" s="60">
        <v>0</v>
      </c>
      <c r="J76" s="14"/>
      <c r="K76" s="14"/>
    </row>
    <row r="77" spans="1:11" s="7" customFormat="1" ht="12.75">
      <c r="A77" s="144"/>
      <c r="B77" s="145"/>
      <c r="C77" s="145"/>
      <c r="D77" s="142"/>
      <c r="E77" s="45" t="s">
        <v>3</v>
      </c>
      <c r="F77" s="59">
        <v>0</v>
      </c>
      <c r="G77" s="61">
        <v>0</v>
      </c>
      <c r="J77" s="14"/>
      <c r="K77" s="14"/>
    </row>
    <row r="78" spans="1:11" s="7" customFormat="1" ht="13.5" thickBot="1">
      <c r="A78" s="144"/>
      <c r="B78" s="145"/>
      <c r="C78" s="145"/>
      <c r="D78" s="143"/>
      <c r="E78" s="46" t="s">
        <v>2</v>
      </c>
      <c r="F78" s="62">
        <v>0</v>
      </c>
      <c r="G78" s="63">
        <v>20328</v>
      </c>
      <c r="J78" s="14"/>
      <c r="K78" s="14"/>
    </row>
    <row r="79" spans="1:11" s="7" customFormat="1" ht="13.5" thickBot="1">
      <c r="A79" s="144"/>
      <c r="B79" s="145"/>
      <c r="C79" s="145"/>
      <c r="D79" s="47"/>
      <c r="E79" s="48"/>
      <c r="F79" s="64"/>
      <c r="G79" s="65"/>
      <c r="J79" s="14"/>
      <c r="K79" s="14"/>
    </row>
    <row r="80" spans="1:11" s="7" customFormat="1" ht="13.5" thickBot="1">
      <c r="A80" s="144"/>
      <c r="B80" s="145"/>
      <c r="C80" s="145"/>
      <c r="D80" s="141">
        <v>2023</v>
      </c>
      <c r="E80" s="43" t="s">
        <v>5</v>
      </c>
      <c r="F80" s="57">
        <v>0</v>
      </c>
      <c r="G80" s="58">
        <v>20328</v>
      </c>
      <c r="J80" s="14"/>
      <c r="K80" s="14"/>
    </row>
    <row r="81" spans="1:11" s="7" customFormat="1" ht="12.75">
      <c r="A81" s="144"/>
      <c r="B81" s="145"/>
      <c r="C81" s="145"/>
      <c r="D81" s="142"/>
      <c r="E81" s="44" t="s">
        <v>4</v>
      </c>
      <c r="F81" s="59">
        <v>0</v>
      </c>
      <c r="G81" s="60">
        <v>0</v>
      </c>
      <c r="J81" s="14"/>
      <c r="K81" s="14"/>
    </row>
    <row r="82" spans="1:11" s="7" customFormat="1" ht="12.75">
      <c r="A82" s="144"/>
      <c r="B82" s="145"/>
      <c r="C82" s="145"/>
      <c r="D82" s="142"/>
      <c r="E82" s="45" t="s">
        <v>3</v>
      </c>
      <c r="F82" s="66">
        <v>0</v>
      </c>
      <c r="G82" s="61">
        <v>0</v>
      </c>
      <c r="J82" s="14"/>
      <c r="K82" s="14"/>
    </row>
    <row r="83" spans="1:11" s="7" customFormat="1" ht="13.5" thickBot="1">
      <c r="A83" s="144"/>
      <c r="B83" s="145"/>
      <c r="C83" s="145"/>
      <c r="D83" s="143"/>
      <c r="E83" s="46" t="s">
        <v>2</v>
      </c>
      <c r="F83" s="62">
        <v>0</v>
      </c>
      <c r="G83" s="63">
        <v>20328</v>
      </c>
      <c r="J83" s="14"/>
      <c r="K83" s="14"/>
    </row>
    <row r="84" spans="1:11" s="7" customFormat="1" ht="13.5" thickBot="1">
      <c r="A84" s="144"/>
      <c r="B84" s="145"/>
      <c r="C84" s="145"/>
      <c r="D84" s="32"/>
      <c r="E84" s="49"/>
      <c r="F84" s="64"/>
      <c r="G84" s="65"/>
      <c r="J84" s="14"/>
      <c r="K84" s="14"/>
    </row>
    <row r="85" spans="1:11" s="7" customFormat="1" ht="13.5" thickBot="1">
      <c r="A85" s="144"/>
      <c r="B85" s="145"/>
      <c r="C85" s="145"/>
      <c r="D85" s="141">
        <v>2024</v>
      </c>
      <c r="E85" s="43" t="s">
        <v>5</v>
      </c>
      <c r="F85" s="57">
        <v>0</v>
      </c>
      <c r="G85" s="58">
        <v>20328</v>
      </c>
      <c r="J85" s="14"/>
      <c r="K85" s="14"/>
    </row>
    <row r="86" spans="1:11" s="7" customFormat="1" ht="12.75">
      <c r="A86" s="144"/>
      <c r="B86" s="145"/>
      <c r="C86" s="145"/>
      <c r="D86" s="142"/>
      <c r="E86" s="44" t="s">
        <v>4</v>
      </c>
      <c r="F86" s="59">
        <v>0</v>
      </c>
      <c r="G86" s="60">
        <v>0</v>
      </c>
      <c r="J86" s="14"/>
      <c r="K86" s="14"/>
    </row>
    <row r="87" spans="1:11" s="7" customFormat="1" ht="12.75">
      <c r="A87" s="144"/>
      <c r="B87" s="145"/>
      <c r="C87" s="145"/>
      <c r="D87" s="142"/>
      <c r="E87" s="45" t="s">
        <v>3</v>
      </c>
      <c r="F87" s="59">
        <v>0</v>
      </c>
      <c r="G87" s="61">
        <v>0</v>
      </c>
      <c r="J87" s="14"/>
      <c r="K87" s="14"/>
    </row>
    <row r="88" spans="1:11" s="7" customFormat="1" ht="13.5" thickBot="1">
      <c r="A88" s="144"/>
      <c r="B88" s="145"/>
      <c r="C88" s="145"/>
      <c r="D88" s="143"/>
      <c r="E88" s="46" t="s">
        <v>2</v>
      </c>
      <c r="F88" s="62">
        <v>0</v>
      </c>
      <c r="G88" s="63">
        <v>20328</v>
      </c>
      <c r="J88" s="14"/>
      <c r="K88" s="14"/>
    </row>
    <row r="89" spans="1:11" s="7" customFormat="1" ht="13.5" thickBot="1">
      <c r="A89" s="144"/>
      <c r="B89" s="145"/>
      <c r="C89" s="145"/>
      <c r="D89" s="32"/>
      <c r="E89" s="49"/>
      <c r="F89" s="64"/>
      <c r="G89" s="65"/>
      <c r="J89" s="14"/>
      <c r="K89" s="14"/>
    </row>
    <row r="90" spans="1:11" s="7" customFormat="1" ht="13.5" thickBot="1">
      <c r="A90" s="144"/>
      <c r="B90" s="145"/>
      <c r="C90" s="145"/>
      <c r="D90" s="141">
        <v>2025</v>
      </c>
      <c r="E90" s="43" t="s">
        <v>5</v>
      </c>
      <c r="F90" s="57">
        <v>0</v>
      </c>
      <c r="G90" s="58">
        <v>20328</v>
      </c>
      <c r="J90" s="14"/>
      <c r="K90" s="14"/>
    </row>
    <row r="91" spans="1:11" s="7" customFormat="1" ht="12.75">
      <c r="A91" s="144"/>
      <c r="B91" s="145"/>
      <c r="C91" s="145"/>
      <c r="D91" s="142"/>
      <c r="E91" s="44" t="s">
        <v>4</v>
      </c>
      <c r="F91" s="59">
        <v>0</v>
      </c>
      <c r="G91" s="60">
        <v>0</v>
      </c>
      <c r="J91" s="14"/>
      <c r="K91" s="14"/>
    </row>
    <row r="92" spans="1:11" s="7" customFormat="1" ht="12.75">
      <c r="A92" s="144"/>
      <c r="B92" s="145"/>
      <c r="C92" s="145"/>
      <c r="D92" s="142"/>
      <c r="E92" s="45" t="s">
        <v>3</v>
      </c>
      <c r="F92" s="66">
        <v>0</v>
      </c>
      <c r="G92" s="61">
        <v>0</v>
      </c>
      <c r="J92" s="14"/>
      <c r="K92" s="14"/>
    </row>
    <row r="93" spans="1:11" s="7" customFormat="1" ht="13.5" thickBot="1">
      <c r="A93" s="144"/>
      <c r="B93" s="145"/>
      <c r="C93" s="145"/>
      <c r="D93" s="143"/>
      <c r="E93" s="46" t="s">
        <v>2</v>
      </c>
      <c r="F93" s="62">
        <v>0</v>
      </c>
      <c r="G93" s="63">
        <v>20328</v>
      </c>
      <c r="J93" s="14"/>
      <c r="K93" s="14"/>
    </row>
    <row r="94" spans="1:11" s="7" customFormat="1" ht="13.5" thickBot="1">
      <c r="A94" s="144"/>
      <c r="B94" s="145"/>
      <c r="C94" s="145"/>
      <c r="D94"/>
      <c r="E94"/>
      <c r="F94" s="67"/>
      <c r="G94" s="67"/>
      <c r="J94" s="14"/>
      <c r="K94" s="14"/>
    </row>
    <row r="95" spans="1:11" s="7" customFormat="1" ht="13.5" thickBot="1">
      <c r="A95" s="144"/>
      <c r="B95" s="145"/>
      <c r="C95" s="145"/>
      <c r="D95" s="141">
        <v>2026</v>
      </c>
      <c r="E95" s="43" t="s">
        <v>5</v>
      </c>
      <c r="F95" s="57">
        <v>0</v>
      </c>
      <c r="G95" s="58">
        <v>20328</v>
      </c>
      <c r="J95" s="14"/>
      <c r="K95" s="14"/>
    </row>
    <row r="96" spans="1:11" s="7" customFormat="1" ht="12.75">
      <c r="A96" s="144"/>
      <c r="B96" s="145"/>
      <c r="C96" s="145"/>
      <c r="D96" s="142"/>
      <c r="E96" s="44" t="s">
        <v>4</v>
      </c>
      <c r="F96" s="59">
        <v>0</v>
      </c>
      <c r="G96" s="60">
        <v>0</v>
      </c>
      <c r="J96" s="14"/>
      <c r="K96" s="14"/>
    </row>
    <row r="97" spans="1:11" s="7" customFormat="1" ht="12.75">
      <c r="A97" s="144"/>
      <c r="B97" s="145"/>
      <c r="C97" s="145"/>
      <c r="D97" s="142"/>
      <c r="E97" s="45" t="s">
        <v>3</v>
      </c>
      <c r="F97" s="66">
        <v>0</v>
      </c>
      <c r="G97" s="61">
        <v>0</v>
      </c>
      <c r="J97" s="14"/>
      <c r="K97" s="14"/>
    </row>
    <row r="98" spans="1:11" s="7" customFormat="1" ht="13.5" thickBot="1">
      <c r="A98" s="144"/>
      <c r="B98" s="145"/>
      <c r="C98" s="145"/>
      <c r="D98" s="143"/>
      <c r="E98" s="46" t="s">
        <v>2</v>
      </c>
      <c r="F98" s="62">
        <v>0</v>
      </c>
      <c r="G98" s="63">
        <v>20328</v>
      </c>
      <c r="J98" s="14"/>
      <c r="K98" s="14"/>
    </row>
    <row r="99" spans="1:11" s="7" customFormat="1" ht="12.75">
      <c r="A99" s="22"/>
      <c r="B99" s="23"/>
      <c r="C99" s="23"/>
      <c r="D99" s="23"/>
      <c r="E99" s="23"/>
      <c r="F99" s="27"/>
      <c r="G99" s="28"/>
      <c r="J99" s="14"/>
      <c r="K99" s="14"/>
    </row>
    <row r="100" spans="1:7" ht="12.75">
      <c r="A100" s="50" t="s">
        <v>1</v>
      </c>
      <c r="B100" s="51"/>
      <c r="C100" s="52" t="s">
        <v>43</v>
      </c>
      <c r="D100" s="53"/>
      <c r="E100" s="53"/>
      <c r="F100" s="121"/>
      <c r="G100" s="122"/>
    </row>
    <row r="101" spans="1:7" ht="15" customHeight="1">
      <c r="A101" s="54"/>
      <c r="B101" s="53"/>
      <c r="C101" s="53"/>
      <c r="D101" s="53"/>
      <c r="E101" s="53"/>
      <c r="F101" s="23"/>
      <c r="G101" s="55"/>
    </row>
    <row r="102" spans="1:7" ht="12.75">
      <c r="A102" s="50" t="s">
        <v>0</v>
      </c>
      <c r="B102" s="51"/>
      <c r="C102" s="51"/>
      <c r="D102" s="51"/>
      <c r="E102" s="123" t="s">
        <v>45</v>
      </c>
      <c r="F102" s="124"/>
      <c r="G102" s="125"/>
    </row>
    <row r="103" spans="1:7" ht="12.75">
      <c r="A103" s="132" t="s">
        <v>33</v>
      </c>
      <c r="B103" s="133"/>
      <c r="C103" s="133"/>
      <c r="D103" s="134"/>
      <c r="E103" s="126"/>
      <c r="F103" s="127"/>
      <c r="G103" s="128"/>
    </row>
    <row r="104" spans="1:7" ht="12.75">
      <c r="A104" s="135"/>
      <c r="B104" s="136"/>
      <c r="C104" s="136"/>
      <c r="D104" s="137"/>
      <c r="E104" s="126"/>
      <c r="F104" s="127"/>
      <c r="G104" s="128"/>
    </row>
    <row r="105" spans="1:7" ht="12.75">
      <c r="A105" s="135"/>
      <c r="B105" s="136"/>
      <c r="C105" s="136"/>
      <c r="D105" s="137"/>
      <c r="E105" s="126"/>
      <c r="F105" s="127"/>
      <c r="G105" s="128"/>
    </row>
    <row r="106" spans="1:7" ht="13.5" thickBot="1">
      <c r="A106" s="138"/>
      <c r="B106" s="139"/>
      <c r="C106" s="139"/>
      <c r="D106" s="140"/>
      <c r="E106" s="129"/>
      <c r="F106" s="130"/>
      <c r="G106" s="131"/>
    </row>
    <row r="107" spans="1:7" ht="29.25" customHeight="1">
      <c r="A107" s="146"/>
      <c r="B107" s="146"/>
      <c r="C107" s="146"/>
      <c r="D107" s="146"/>
      <c r="E107" s="146"/>
      <c r="F107" s="146"/>
      <c r="G107" s="146"/>
    </row>
    <row r="108" ht="12.75">
      <c r="A108" s="2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</sheetData>
  <sheetProtection/>
  <mergeCells count="56">
    <mergeCell ref="A107:G107"/>
    <mergeCell ref="B37:E37"/>
    <mergeCell ref="F37:G37"/>
    <mergeCell ref="F39:G39"/>
    <mergeCell ref="A41:B41"/>
    <mergeCell ref="D45:D48"/>
    <mergeCell ref="D50:D53"/>
    <mergeCell ref="D70:D73"/>
    <mergeCell ref="D75:D78"/>
    <mergeCell ref="D80:D83"/>
    <mergeCell ref="B35:E35"/>
    <mergeCell ref="F35:G35"/>
    <mergeCell ref="F100:G100"/>
    <mergeCell ref="E102:G106"/>
    <mergeCell ref="A103:D106"/>
    <mergeCell ref="D90:D93"/>
    <mergeCell ref="D95:D98"/>
    <mergeCell ref="A49:C98"/>
    <mergeCell ref="D85:D88"/>
    <mergeCell ref="A29:E29"/>
    <mergeCell ref="F29:G29"/>
    <mergeCell ref="D60:D63"/>
    <mergeCell ref="D65:D68"/>
    <mergeCell ref="D55:D58"/>
    <mergeCell ref="A30:E30"/>
    <mergeCell ref="F30:G30"/>
    <mergeCell ref="A31:E31"/>
    <mergeCell ref="F31:G31"/>
    <mergeCell ref="F33:G33"/>
    <mergeCell ref="F24:G24"/>
    <mergeCell ref="F25:G25"/>
    <mergeCell ref="F26:G26"/>
    <mergeCell ref="F27:G27"/>
    <mergeCell ref="A28:E28"/>
    <mergeCell ref="F28:G28"/>
    <mergeCell ref="A19:B19"/>
    <mergeCell ref="C19:G19"/>
    <mergeCell ref="A21:C21"/>
    <mergeCell ref="D21:G21"/>
    <mergeCell ref="A23:E23"/>
    <mergeCell ref="F23:G23"/>
    <mergeCell ref="A15:D15"/>
    <mergeCell ref="F15:G15"/>
    <mergeCell ref="A17:B17"/>
    <mergeCell ref="C17:G17"/>
    <mergeCell ref="A18:C18"/>
    <mergeCell ref="D18:G18"/>
    <mergeCell ref="A13:B13"/>
    <mergeCell ref="C13:G13"/>
    <mergeCell ref="A1:G1"/>
    <mergeCell ref="A3:B3"/>
    <mergeCell ref="C3:G4"/>
    <mergeCell ref="A6:B6"/>
    <mergeCell ref="C6:G8"/>
    <mergeCell ref="A10:B10"/>
    <mergeCell ref="C10:G12"/>
  </mergeCells>
  <dataValidations count="4"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2">
      <formula1>$K$49:$K$50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1">
      <formula1>$K$49:$K$52</formula1>
    </dataValidation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2">
      <formula1>$O$43:$O$45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1">
      <formula1>$O$43:$O$47</formula1>
    </dataValidation>
  </dataValidations>
  <printOptions/>
  <pageMargins left="0.7874015748031497" right="0.7874015748031497" top="0.3937007874015748" bottom="0.1968503937007874" header="0" footer="0"/>
  <pageSetup horizontalDpi="600" verticalDpi="600" orientation="portrait" paperSize="9" scale="55" r:id="rId1"/>
  <headerFooter alignWithMargins="0">
    <oddHeader>&amp;RPříloha návrhu č. 278/ZK/21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J. Hradec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Miškovský Zdeněk</dc:creator>
  <cp:keywords/>
  <dc:description/>
  <cp:lastModifiedBy>Šírková Petra</cp:lastModifiedBy>
  <cp:lastPrinted>2021-08-18T06:33:47Z</cp:lastPrinted>
  <dcterms:created xsi:type="dcterms:W3CDTF">2014-05-12T09:01:25Z</dcterms:created>
  <dcterms:modified xsi:type="dcterms:W3CDTF">2021-08-18T06:35:25Z</dcterms:modified>
  <cp:category/>
  <cp:version/>
  <cp:contentType/>
  <cp:contentStatus/>
</cp:coreProperties>
</file>