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sedivy\home\Dokuments\rada_zastupitelstvo\2021\redukce železniční doprava\"/>
    </mc:Choice>
  </mc:AlternateContent>
  <xr:revisionPtr revIDLastSave="0" documentId="13_ncr:1_{DF0DA4F0-F7B5-4F55-8838-9692F9D88892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celkem přehled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9" l="1"/>
  <c r="J18" i="9" l="1"/>
  <c r="D33" i="9" s="1"/>
  <c r="E33" i="9" s="1"/>
</calcChain>
</file>

<file path=xl/sharedStrings.xml><?xml version="1.0" encoding="utf-8"?>
<sst xmlns="http://schemas.openxmlformats.org/spreadsheetml/2006/main" count="82" uniqueCount="54">
  <si>
    <t>Trať</t>
  </si>
  <si>
    <t>Číslo vlaku</t>
  </si>
  <si>
    <t>CELKEM</t>
  </si>
  <si>
    <t>Omezení</t>
  </si>
  <si>
    <t>LEGENDA</t>
  </si>
  <si>
    <t>Oběhový vlak</t>
  </si>
  <si>
    <t>Zastupitelnost vlaku</t>
  </si>
  <si>
    <t>Km úsek</t>
  </si>
  <si>
    <t xml:space="preserve">Úspora vlkm za 2021 / za vlak </t>
  </si>
  <si>
    <t>Speciální znaky vlaku</t>
  </si>
  <si>
    <t>x</t>
  </si>
  <si>
    <t>pracovní dny</t>
  </si>
  <si>
    <t>jede v 6 a + od 1.V. do 28.IX.</t>
  </si>
  <si>
    <t>jede v x do 23.IV. a od 4.X., od 26.IV. do 1.X. jede denně</t>
  </si>
  <si>
    <t>Dnů jízdy původní</t>
  </si>
  <si>
    <t>dnů jízdy návrh</t>
  </si>
  <si>
    <t>zrušit</t>
  </si>
  <si>
    <t>jede v x do 2.VII. a od 30.VIII., od 5.VII. do 29.VIII. jede denně</t>
  </si>
  <si>
    <t xml:space="preserve">jede v x </t>
  </si>
  <si>
    <t>návrh omezení - zredukovat na období</t>
  </si>
  <si>
    <t>jede v 6+ od 3.VII. do 29.VIII</t>
  </si>
  <si>
    <t>Sobota průměr</t>
  </si>
  <si>
    <t>Neděle průměr</t>
  </si>
  <si>
    <t>0/13,5/13</t>
  </si>
  <si>
    <t>Obsazenost oběhového vlaku  X/6/+</t>
  </si>
  <si>
    <t>0/13,5/15,5</t>
  </si>
  <si>
    <t>0/22,5/16,5</t>
  </si>
  <si>
    <t>0/32,5/20,5</t>
  </si>
  <si>
    <t>0/14,5/8,5</t>
  </si>
  <si>
    <t>0/23,5/16</t>
  </si>
  <si>
    <t>15,5/15,25/14,5</t>
  </si>
  <si>
    <t>17,0/8,0/9,0</t>
  </si>
  <si>
    <t>22/13,25/19</t>
  </si>
  <si>
    <t>25/26,25/30,5</t>
  </si>
  <si>
    <t>22,5/24,25/31,5</t>
  </si>
  <si>
    <t>6/6,5/7,5</t>
  </si>
  <si>
    <t>Bechyně, Sudoměřice u Bechyně, Malšice, Slapy, Libějice, Tábor</t>
  </si>
  <si>
    <t>pracovní dny průměr</t>
  </si>
  <si>
    <t xml:space="preserve">Z </t>
  </si>
  <si>
    <t xml:space="preserve"> DO</t>
  </si>
  <si>
    <t xml:space="preserve">Tábor </t>
  </si>
  <si>
    <t xml:space="preserve"> Bechyně</t>
  </si>
  <si>
    <t xml:space="preserve">Bechyně </t>
  </si>
  <si>
    <t xml:space="preserve"> Tábor</t>
  </si>
  <si>
    <t>posilové vlaky, pro turistický ruch</t>
  </si>
  <si>
    <t>zastupitelnost vlaky o víkendech dojde částečně k prodloužení na dvouhodinový interval</t>
  </si>
  <si>
    <t>V počtech cestujících kampaň červen a srpen 2020.</t>
  </si>
  <si>
    <t>Dotčené obce</t>
  </si>
  <si>
    <t>Výkony  dle smlouvy (vlkm)</t>
  </si>
  <si>
    <t xml:space="preserve">% vyjádření  redukovaných vlkm vůči smluvním vlkm </t>
  </si>
  <si>
    <t>obsazenost nové vlaky 2020, použit průměr z relevantních kampaní dle časového období navržené redukce</t>
  </si>
  <si>
    <t>Návrh  na rušení  v r. 2021 počet nově zavedených vlaků</t>
  </si>
  <si>
    <t>Návrh  na rušení  v r. 2021 vlkm nově zavedených vlaků</t>
  </si>
  <si>
    <t>Příloha č. 3 návrhu č. 100/ZK/21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</si>
</sst>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3"/>
  <sheetViews>
    <sheetView tabSelected="1" zoomScale="70" zoomScaleNormal="70" workbookViewId="0">
      <selection activeCell="P7" sqref="P7"/>
    </sheetView>
  </sheetViews>
  <sheetFormatPr defaultColWidth="8.85546875" defaultRowHeight="15" x14ac:dyDescent="0.25"/>
  <cols>
    <col min="1" max="1" width="6.28515625" style="3" customWidth="1"/>
    <col min="2" max="2" width="11" style="3" customWidth="1"/>
    <col min="3" max="3" width="15.7109375" style="3" customWidth="1"/>
    <col min="4" max="4" width="14.140625" style="3" customWidth="1"/>
    <col min="5" max="5" width="9.7109375" style="3" customWidth="1"/>
    <col min="6" max="6" width="10.7109375" style="3" customWidth="1"/>
    <col min="7" max="7" width="9.5703125" style="3" customWidth="1"/>
    <col min="8" max="8" width="22.7109375" style="3" customWidth="1"/>
    <col min="9" max="9" width="8.85546875" style="3"/>
    <col min="10" max="10" width="10.85546875" style="3" customWidth="1"/>
    <col min="11" max="11" width="14.85546875" style="3" customWidth="1"/>
    <col min="12" max="14" width="10.7109375" style="9" customWidth="1"/>
    <col min="15" max="15" width="12.28515625" style="3" customWidth="1"/>
    <col min="16" max="16" width="16.28515625" style="3" customWidth="1"/>
    <col min="17" max="17" width="17.140625" style="3" customWidth="1"/>
    <col min="18" max="18" width="16.85546875" style="3" customWidth="1"/>
    <col min="19" max="16384" width="8.85546875" style="3"/>
  </cols>
  <sheetData>
    <row r="2" spans="1:18" x14ac:dyDescent="0.25">
      <c r="Q2" s="45" t="s">
        <v>53</v>
      </c>
      <c r="R2" s="45"/>
    </row>
    <row r="3" spans="1:18" ht="15.75" thickBot="1" x14ac:dyDescent="0.3"/>
    <row r="4" spans="1:18" ht="32.450000000000003" customHeight="1" thickBot="1" x14ac:dyDescent="0.3">
      <c r="A4" s="57" t="s">
        <v>0</v>
      </c>
      <c r="B4" s="72" t="s">
        <v>1</v>
      </c>
      <c r="C4" s="63" t="s">
        <v>38</v>
      </c>
      <c r="D4" s="63" t="s">
        <v>39</v>
      </c>
      <c r="E4" s="59" t="s">
        <v>3</v>
      </c>
      <c r="F4" s="63" t="s">
        <v>7</v>
      </c>
      <c r="G4" s="63" t="s">
        <v>14</v>
      </c>
      <c r="H4" s="63" t="s">
        <v>19</v>
      </c>
      <c r="I4" s="63" t="s">
        <v>15</v>
      </c>
      <c r="J4" s="63" t="s">
        <v>8</v>
      </c>
      <c r="K4" s="63" t="s">
        <v>47</v>
      </c>
      <c r="L4" s="66" t="s">
        <v>50</v>
      </c>
      <c r="M4" s="67"/>
      <c r="N4" s="68"/>
      <c r="O4" s="61" t="s">
        <v>5</v>
      </c>
      <c r="P4" s="61" t="s">
        <v>24</v>
      </c>
      <c r="Q4" s="61" t="s">
        <v>6</v>
      </c>
      <c r="R4" s="63" t="s">
        <v>9</v>
      </c>
    </row>
    <row r="5" spans="1:18" ht="32.450000000000003" customHeight="1" thickBot="1" x14ac:dyDescent="0.3">
      <c r="A5" s="58"/>
      <c r="B5" s="73"/>
      <c r="C5" s="65"/>
      <c r="D5" s="65"/>
      <c r="E5" s="60"/>
      <c r="F5" s="64"/>
      <c r="G5" s="64"/>
      <c r="H5" s="64"/>
      <c r="I5" s="64"/>
      <c r="J5" s="64"/>
      <c r="K5" s="65"/>
      <c r="L5" s="1" t="s">
        <v>37</v>
      </c>
      <c r="M5" s="1" t="s">
        <v>21</v>
      </c>
      <c r="N5" s="2" t="s">
        <v>22</v>
      </c>
      <c r="O5" s="62"/>
      <c r="P5" s="62"/>
      <c r="Q5" s="62"/>
      <c r="R5" s="65"/>
    </row>
    <row r="6" spans="1:18" ht="45" customHeight="1" x14ac:dyDescent="0.25">
      <c r="A6" s="51">
        <v>202</v>
      </c>
      <c r="B6" s="13">
        <v>28432</v>
      </c>
      <c r="C6" s="14" t="s">
        <v>40</v>
      </c>
      <c r="D6" s="15" t="s">
        <v>41</v>
      </c>
      <c r="E6" s="16">
        <v>42</v>
      </c>
      <c r="F6" s="17">
        <v>24.1</v>
      </c>
      <c r="G6" s="17">
        <v>47</v>
      </c>
      <c r="H6" s="17" t="s">
        <v>16</v>
      </c>
      <c r="I6" s="17">
        <v>0</v>
      </c>
      <c r="J6" s="17">
        <f>(G6-I6)*24.1</f>
        <v>1132.7</v>
      </c>
      <c r="K6" s="74" t="s">
        <v>36</v>
      </c>
      <c r="L6" s="32"/>
      <c r="M6" s="33">
        <v>14.5</v>
      </c>
      <c r="N6" s="33">
        <v>8.5</v>
      </c>
      <c r="O6" s="18">
        <v>28433</v>
      </c>
      <c r="P6" s="22" t="s">
        <v>23</v>
      </c>
      <c r="Q6" s="69" t="s">
        <v>45</v>
      </c>
      <c r="R6" s="69" t="s">
        <v>44</v>
      </c>
    </row>
    <row r="7" spans="1:18" ht="45" customHeight="1" x14ac:dyDescent="0.25">
      <c r="A7" s="52"/>
      <c r="B7" s="19">
        <v>28434</v>
      </c>
      <c r="C7" s="20" t="s">
        <v>40</v>
      </c>
      <c r="D7" s="21" t="s">
        <v>41</v>
      </c>
      <c r="E7" s="21">
        <v>42</v>
      </c>
      <c r="F7" s="20">
        <v>24.1</v>
      </c>
      <c r="G7" s="20">
        <v>47</v>
      </c>
      <c r="H7" s="22" t="s">
        <v>20</v>
      </c>
      <c r="I7" s="20">
        <v>20</v>
      </c>
      <c r="J7" s="20">
        <v>650.70000000000005</v>
      </c>
      <c r="K7" s="75"/>
      <c r="L7" s="34"/>
      <c r="M7" s="35">
        <v>22.5</v>
      </c>
      <c r="N7" s="35">
        <v>16.5</v>
      </c>
      <c r="O7" s="18">
        <v>28435</v>
      </c>
      <c r="P7" s="22" t="s">
        <v>25</v>
      </c>
      <c r="Q7" s="70"/>
      <c r="R7" s="70"/>
    </row>
    <row r="8" spans="1:18" ht="45" customHeight="1" x14ac:dyDescent="0.25">
      <c r="A8" s="52"/>
      <c r="B8" s="23">
        <v>28436</v>
      </c>
      <c r="C8" s="20" t="s">
        <v>40</v>
      </c>
      <c r="D8" s="21" t="s">
        <v>41</v>
      </c>
      <c r="E8" s="21">
        <v>42</v>
      </c>
      <c r="F8" s="20">
        <v>24.1</v>
      </c>
      <c r="G8" s="20">
        <v>47</v>
      </c>
      <c r="H8" s="20" t="s">
        <v>16</v>
      </c>
      <c r="I8" s="20">
        <v>0</v>
      </c>
      <c r="J8" s="20">
        <v>1132.7</v>
      </c>
      <c r="K8" s="75"/>
      <c r="L8" s="36"/>
      <c r="M8" s="35">
        <v>23.5</v>
      </c>
      <c r="N8" s="35">
        <v>16</v>
      </c>
      <c r="O8" s="24">
        <v>28437</v>
      </c>
      <c r="P8" s="37" t="s">
        <v>27</v>
      </c>
      <c r="Q8" s="70"/>
      <c r="R8" s="70"/>
    </row>
    <row r="9" spans="1:18" ht="45" customHeight="1" x14ac:dyDescent="0.25">
      <c r="A9" s="52"/>
      <c r="B9" s="19">
        <v>28433</v>
      </c>
      <c r="C9" s="20" t="s">
        <v>42</v>
      </c>
      <c r="D9" s="21" t="s">
        <v>43</v>
      </c>
      <c r="E9" s="21">
        <v>42</v>
      </c>
      <c r="F9" s="20">
        <v>24.1</v>
      </c>
      <c r="G9" s="20">
        <v>47</v>
      </c>
      <c r="H9" s="20" t="s">
        <v>16</v>
      </c>
      <c r="I9" s="20">
        <v>0</v>
      </c>
      <c r="J9" s="20">
        <v>1132.7</v>
      </c>
      <c r="K9" s="75"/>
      <c r="L9" s="36"/>
      <c r="M9" s="35">
        <v>13.5</v>
      </c>
      <c r="N9" s="35">
        <v>13</v>
      </c>
      <c r="O9" s="24">
        <v>28432</v>
      </c>
      <c r="P9" s="37" t="s">
        <v>28</v>
      </c>
      <c r="Q9" s="70"/>
      <c r="R9" s="70"/>
    </row>
    <row r="10" spans="1:18" ht="45" customHeight="1" x14ac:dyDescent="0.25">
      <c r="A10" s="52"/>
      <c r="B10" s="19">
        <v>28435</v>
      </c>
      <c r="C10" s="20" t="s">
        <v>42</v>
      </c>
      <c r="D10" s="21" t="s">
        <v>43</v>
      </c>
      <c r="E10" s="21">
        <v>42</v>
      </c>
      <c r="F10" s="20">
        <v>24.1</v>
      </c>
      <c r="G10" s="20">
        <v>47</v>
      </c>
      <c r="H10" s="22" t="s">
        <v>20</v>
      </c>
      <c r="I10" s="20">
        <v>20</v>
      </c>
      <c r="J10" s="20">
        <v>650.70000000000005</v>
      </c>
      <c r="K10" s="75"/>
      <c r="L10" s="36"/>
      <c r="M10" s="35">
        <v>13.5</v>
      </c>
      <c r="N10" s="35">
        <v>15.5</v>
      </c>
      <c r="O10" s="24">
        <v>28434</v>
      </c>
      <c r="P10" s="37" t="s">
        <v>26</v>
      </c>
      <c r="Q10" s="70"/>
      <c r="R10" s="70"/>
    </row>
    <row r="11" spans="1:18" ht="45" customHeight="1" x14ac:dyDescent="0.25">
      <c r="A11" s="52"/>
      <c r="B11" s="19">
        <v>28437</v>
      </c>
      <c r="C11" s="20" t="s">
        <v>42</v>
      </c>
      <c r="D11" s="21" t="s">
        <v>43</v>
      </c>
      <c r="E11" s="21">
        <v>42</v>
      </c>
      <c r="F11" s="20">
        <v>24.1</v>
      </c>
      <c r="G11" s="20">
        <v>47</v>
      </c>
      <c r="H11" s="20" t="s">
        <v>16</v>
      </c>
      <c r="I11" s="20">
        <v>0</v>
      </c>
      <c r="J11" s="20">
        <v>1132.7</v>
      </c>
      <c r="K11" s="75"/>
      <c r="L11" s="36"/>
      <c r="M11" s="35">
        <v>32.5</v>
      </c>
      <c r="N11" s="35">
        <v>20.5</v>
      </c>
      <c r="O11" s="24">
        <v>28436</v>
      </c>
      <c r="P11" s="37" t="s">
        <v>29</v>
      </c>
      <c r="Q11" s="70"/>
      <c r="R11" s="70"/>
    </row>
    <row r="12" spans="1:18" ht="45" customHeight="1" x14ac:dyDescent="0.25">
      <c r="A12" s="52"/>
      <c r="B12" s="19">
        <v>28415</v>
      </c>
      <c r="C12" s="20" t="s">
        <v>42</v>
      </c>
      <c r="D12" s="21" t="s">
        <v>43</v>
      </c>
      <c r="E12" s="21">
        <v>41</v>
      </c>
      <c r="F12" s="20">
        <v>24.7</v>
      </c>
      <c r="G12" s="20">
        <v>297</v>
      </c>
      <c r="H12" s="22" t="s">
        <v>17</v>
      </c>
      <c r="I12" s="20">
        <v>268</v>
      </c>
      <c r="J12" s="20">
        <v>698.9</v>
      </c>
      <c r="K12" s="75"/>
      <c r="L12" s="38">
        <v>25</v>
      </c>
      <c r="M12" s="35">
        <v>26.25</v>
      </c>
      <c r="N12" s="35">
        <v>30.5</v>
      </c>
      <c r="O12" s="24">
        <v>28412</v>
      </c>
      <c r="P12" s="37" t="s">
        <v>30</v>
      </c>
      <c r="Q12" s="70"/>
      <c r="R12" s="70"/>
    </row>
    <row r="13" spans="1:18" ht="45" customHeight="1" x14ac:dyDescent="0.25">
      <c r="A13" s="52"/>
      <c r="B13" s="19">
        <v>28419</v>
      </c>
      <c r="C13" s="20" t="s">
        <v>42</v>
      </c>
      <c r="D13" s="21" t="s">
        <v>43</v>
      </c>
      <c r="E13" s="21">
        <v>41</v>
      </c>
      <c r="F13" s="20">
        <v>24.7</v>
      </c>
      <c r="G13" s="20">
        <v>297</v>
      </c>
      <c r="H13" s="22" t="s">
        <v>17</v>
      </c>
      <c r="I13" s="20">
        <v>268</v>
      </c>
      <c r="J13" s="20">
        <v>698.9</v>
      </c>
      <c r="K13" s="75"/>
      <c r="L13" s="38">
        <v>22.5</v>
      </c>
      <c r="M13" s="35">
        <v>24.25</v>
      </c>
      <c r="N13" s="35">
        <v>31.5</v>
      </c>
      <c r="O13" s="24">
        <v>28416</v>
      </c>
      <c r="P13" s="39" t="s">
        <v>32</v>
      </c>
      <c r="Q13" s="70"/>
      <c r="R13" s="70"/>
    </row>
    <row r="14" spans="1:18" ht="45" customHeight="1" x14ac:dyDescent="0.25">
      <c r="A14" s="52"/>
      <c r="B14" s="19">
        <v>28423</v>
      </c>
      <c r="C14" s="20" t="s">
        <v>42</v>
      </c>
      <c r="D14" s="21" t="s">
        <v>43</v>
      </c>
      <c r="E14" s="21">
        <v>41</v>
      </c>
      <c r="F14" s="20">
        <v>24.7</v>
      </c>
      <c r="G14" s="20">
        <v>297</v>
      </c>
      <c r="H14" s="25" t="s">
        <v>18</v>
      </c>
      <c r="I14" s="20">
        <v>250</v>
      </c>
      <c r="J14" s="20">
        <v>1132.7</v>
      </c>
      <c r="K14" s="75"/>
      <c r="L14" s="38">
        <v>6</v>
      </c>
      <c r="M14" s="35">
        <v>6.5</v>
      </c>
      <c r="N14" s="35">
        <v>7.5</v>
      </c>
      <c r="O14" s="24">
        <v>28420</v>
      </c>
      <c r="P14" s="39" t="s">
        <v>31</v>
      </c>
      <c r="Q14" s="70"/>
      <c r="R14" s="70"/>
    </row>
    <row r="15" spans="1:18" ht="45" customHeight="1" x14ac:dyDescent="0.25">
      <c r="A15" s="52"/>
      <c r="B15" s="19">
        <v>28412</v>
      </c>
      <c r="C15" s="20" t="s">
        <v>40</v>
      </c>
      <c r="D15" s="21" t="s">
        <v>41</v>
      </c>
      <c r="E15" s="21">
        <v>41</v>
      </c>
      <c r="F15" s="20">
        <v>24.7</v>
      </c>
      <c r="G15" s="20">
        <v>297</v>
      </c>
      <c r="H15" s="22" t="s">
        <v>17</v>
      </c>
      <c r="I15" s="20">
        <v>268</v>
      </c>
      <c r="J15" s="20">
        <v>698.9</v>
      </c>
      <c r="K15" s="75"/>
      <c r="L15" s="38">
        <v>15.5</v>
      </c>
      <c r="M15" s="35">
        <v>15.25</v>
      </c>
      <c r="N15" s="35">
        <v>14.5</v>
      </c>
      <c r="O15" s="24">
        <v>28415</v>
      </c>
      <c r="P15" s="37" t="s">
        <v>33</v>
      </c>
      <c r="Q15" s="70"/>
      <c r="R15" s="70"/>
    </row>
    <row r="16" spans="1:18" ht="45" customHeight="1" x14ac:dyDescent="0.25">
      <c r="A16" s="52"/>
      <c r="B16" s="19">
        <v>28416</v>
      </c>
      <c r="C16" s="20" t="s">
        <v>40</v>
      </c>
      <c r="D16" s="21" t="s">
        <v>41</v>
      </c>
      <c r="E16" s="21">
        <v>41</v>
      </c>
      <c r="F16" s="20">
        <v>24.7</v>
      </c>
      <c r="G16" s="20">
        <v>297</v>
      </c>
      <c r="H16" s="22" t="s">
        <v>17</v>
      </c>
      <c r="I16" s="20">
        <v>268</v>
      </c>
      <c r="J16" s="20">
        <v>698.9</v>
      </c>
      <c r="K16" s="75"/>
      <c r="L16" s="38">
        <v>22</v>
      </c>
      <c r="M16" s="35">
        <v>13.25</v>
      </c>
      <c r="N16" s="35">
        <v>19</v>
      </c>
      <c r="O16" s="24">
        <v>28419</v>
      </c>
      <c r="P16" s="37" t="s">
        <v>34</v>
      </c>
      <c r="Q16" s="70"/>
      <c r="R16" s="70"/>
    </row>
    <row r="17" spans="1:18" ht="45" customHeight="1" thickBot="1" x14ac:dyDescent="0.3">
      <c r="A17" s="53"/>
      <c r="B17" s="26">
        <v>28420</v>
      </c>
      <c r="C17" s="27" t="s">
        <v>40</v>
      </c>
      <c r="D17" s="28" t="s">
        <v>41</v>
      </c>
      <c r="E17" s="28">
        <v>41</v>
      </c>
      <c r="F17" s="27">
        <v>24.7</v>
      </c>
      <c r="G17" s="27">
        <v>297</v>
      </c>
      <c r="H17" s="29" t="s">
        <v>18</v>
      </c>
      <c r="I17" s="27">
        <v>250</v>
      </c>
      <c r="J17" s="27">
        <v>1132.7</v>
      </c>
      <c r="K17" s="76"/>
      <c r="L17" s="38">
        <v>22</v>
      </c>
      <c r="M17" s="40">
        <v>14.5</v>
      </c>
      <c r="N17" s="40">
        <v>12.5</v>
      </c>
      <c r="O17" s="24">
        <v>28423</v>
      </c>
      <c r="P17" s="37" t="s">
        <v>35</v>
      </c>
      <c r="Q17" s="71"/>
      <c r="R17" s="71"/>
    </row>
    <row r="18" spans="1:18" ht="45" customHeight="1" thickBot="1" x14ac:dyDescent="0.3">
      <c r="A18" s="54" t="s">
        <v>2</v>
      </c>
      <c r="B18" s="55"/>
      <c r="C18" s="55"/>
      <c r="D18" s="55"/>
      <c r="E18" s="55"/>
      <c r="F18" s="55"/>
      <c r="G18" s="55"/>
      <c r="H18" s="55"/>
      <c r="I18" s="56"/>
      <c r="J18" s="42">
        <f>SUM(J6:J17)</f>
        <v>10893.199999999999</v>
      </c>
      <c r="K18" s="4"/>
      <c r="L18" s="5"/>
      <c r="M18" s="6"/>
      <c r="N18" s="6"/>
      <c r="O18" s="7"/>
      <c r="P18" s="7"/>
      <c r="Q18" s="4"/>
      <c r="R18" s="8"/>
    </row>
    <row r="20" spans="1:18" x14ac:dyDescent="0.25">
      <c r="J20" s="9"/>
      <c r="K20" s="9"/>
      <c r="M20" s="3"/>
      <c r="N20" s="3"/>
    </row>
    <row r="21" spans="1:18" x14ac:dyDescent="0.25">
      <c r="J21" s="9"/>
      <c r="K21" s="9"/>
      <c r="M21" s="3"/>
      <c r="N21" s="3"/>
    </row>
    <row r="22" spans="1:18" ht="14.45" customHeight="1" x14ac:dyDescent="0.25">
      <c r="A22" s="10" t="s">
        <v>4</v>
      </c>
      <c r="B22" s="48"/>
      <c r="C22" s="49"/>
      <c r="D22" s="50"/>
      <c r="J22" s="9"/>
      <c r="K22" s="9"/>
      <c r="M22" s="3"/>
      <c r="N22" s="3"/>
    </row>
    <row r="23" spans="1:18" x14ac:dyDescent="0.25">
      <c r="A23" s="11">
        <v>42</v>
      </c>
      <c r="B23" s="46" t="s">
        <v>12</v>
      </c>
      <c r="C23" s="46"/>
      <c r="D23" s="46"/>
      <c r="J23" s="9"/>
      <c r="K23" s="9"/>
      <c r="M23" s="3"/>
      <c r="N23" s="3"/>
    </row>
    <row r="24" spans="1:18" x14ac:dyDescent="0.25">
      <c r="A24" s="11">
        <v>41</v>
      </c>
      <c r="B24" s="46" t="s">
        <v>13</v>
      </c>
      <c r="C24" s="46"/>
      <c r="D24" s="46"/>
      <c r="J24" s="9"/>
      <c r="K24" s="9"/>
      <c r="M24" s="3"/>
      <c r="N24" s="3"/>
    </row>
    <row r="25" spans="1:18" x14ac:dyDescent="0.25">
      <c r="A25" s="11" t="s">
        <v>10</v>
      </c>
      <c r="B25" s="47" t="s">
        <v>11</v>
      </c>
      <c r="C25" s="47"/>
      <c r="D25" s="47"/>
      <c r="J25" s="9"/>
      <c r="K25" s="9"/>
      <c r="M25" s="3"/>
      <c r="N25" s="3"/>
    </row>
    <row r="26" spans="1:18" ht="14.45" customHeight="1" x14ac:dyDescent="0.25"/>
    <row r="28" spans="1:18" x14ac:dyDescent="0.25">
      <c r="A28" s="3" t="s">
        <v>46</v>
      </c>
    </row>
    <row r="30" spans="1:18" ht="14.45" customHeight="1" x14ac:dyDescent="0.25"/>
    <row r="31" spans="1:18" ht="15.75" thickBot="1" x14ac:dyDescent="0.3"/>
    <row r="32" spans="1:18" ht="105.75" thickBot="1" x14ac:dyDescent="0.3">
      <c r="B32" s="43" t="s">
        <v>48</v>
      </c>
      <c r="C32" s="44" t="s">
        <v>51</v>
      </c>
      <c r="D32" s="44" t="s">
        <v>52</v>
      </c>
      <c r="E32" s="44" t="s">
        <v>49</v>
      </c>
      <c r="K32" s="9"/>
      <c r="N32" s="3"/>
    </row>
    <row r="33" spans="2:14" ht="15.75" thickBot="1" x14ac:dyDescent="0.3">
      <c r="B33" s="12">
        <v>230000</v>
      </c>
      <c r="C33" s="41">
        <v>12</v>
      </c>
      <c r="D33" s="30">
        <f>J18</f>
        <v>10893.199999999999</v>
      </c>
      <c r="E33" s="31">
        <f>D33/B33</f>
        <v>4.7361739130434781E-2</v>
      </c>
      <c r="K33" s="9"/>
      <c r="N33" s="3"/>
    </row>
  </sheetData>
  <mergeCells count="26">
    <mergeCell ref="A6:A17"/>
    <mergeCell ref="A18:I18"/>
    <mergeCell ref="A4:A5"/>
    <mergeCell ref="E4:E5"/>
    <mergeCell ref="O4:O5"/>
    <mergeCell ref="F4:F5"/>
    <mergeCell ref="G4:G5"/>
    <mergeCell ref="J4:J5"/>
    <mergeCell ref="K4:K5"/>
    <mergeCell ref="L4:N4"/>
    <mergeCell ref="D4:D5"/>
    <mergeCell ref="H4:H5"/>
    <mergeCell ref="I4:I5"/>
    <mergeCell ref="B4:B5"/>
    <mergeCell ref="C4:C5"/>
    <mergeCell ref="K6:K17"/>
    <mergeCell ref="Q2:R2"/>
    <mergeCell ref="B23:D23"/>
    <mergeCell ref="B24:D24"/>
    <mergeCell ref="B25:D25"/>
    <mergeCell ref="B22:D22"/>
    <mergeCell ref="R6:R17"/>
    <mergeCell ref="Q6:Q17"/>
    <mergeCell ref="P4:P5"/>
    <mergeCell ref="R4:R5"/>
    <mergeCell ref="Q4:Q5"/>
  </mergeCells>
  <pageMargins left="0.7" right="0.7" top="0.78740157499999996" bottom="0.78740157499999996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 přehled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Langer</dc:creator>
  <cp:lastModifiedBy>Šedivý Petr</cp:lastModifiedBy>
  <cp:lastPrinted>2021-03-02T07:46:32Z</cp:lastPrinted>
  <dcterms:created xsi:type="dcterms:W3CDTF">2019-02-04T13:21:45Z</dcterms:created>
  <dcterms:modified xsi:type="dcterms:W3CDTF">2021-03-04T11:43:00Z</dcterms:modified>
</cp:coreProperties>
</file>