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kraj-jihocesky.cz\dfs\vhome\sedivy\home\Dokuments\rada_zastupitelstvo\2021\redukce železniční doprava\"/>
    </mc:Choice>
  </mc:AlternateContent>
  <xr:revisionPtr revIDLastSave="0" documentId="13_ncr:1_{2FDB54EE-13B1-4782-8B26-FEF4C80FB626}" xr6:coauthVersionLast="4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celkem přehled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2" i="9" l="1"/>
  <c r="D59" i="9" s="1"/>
  <c r="E59" i="9" s="1"/>
</calcChain>
</file>

<file path=xl/sharedStrings.xml><?xml version="1.0" encoding="utf-8"?>
<sst xmlns="http://schemas.openxmlformats.org/spreadsheetml/2006/main" count="223" uniqueCount="109">
  <si>
    <t>Trať</t>
  </si>
  <si>
    <t>Číslo vlaku</t>
  </si>
  <si>
    <t>CELKEM</t>
  </si>
  <si>
    <t>Omezení</t>
  </si>
  <si>
    <t>LEGENDA</t>
  </si>
  <si>
    <t>Oběhový vlak</t>
  </si>
  <si>
    <t>Zastupitelnost vlaku</t>
  </si>
  <si>
    <t>Km úsek</t>
  </si>
  <si>
    <t xml:space="preserve">Úspora vlkm za 2021 / za vlak </t>
  </si>
  <si>
    <t>Speciální znaky vlaku</t>
  </si>
  <si>
    <t>x</t>
  </si>
  <si>
    <t>pracovní dny</t>
  </si>
  <si>
    <t>jede v x do 23.IV. a od 4.X., od 26.IV. do 1.X. jede denně</t>
  </si>
  <si>
    <t>Dnů jízdy původní</t>
  </si>
  <si>
    <t>dnů jízdy návrh</t>
  </si>
  <si>
    <t>návrh omezení - zredukovat na období</t>
  </si>
  <si>
    <t>X průměr</t>
  </si>
  <si>
    <t>Sobota průměr</t>
  </si>
  <si>
    <t>Neděle průměr</t>
  </si>
  <si>
    <t>Obsazenost oběhového vlaku  X/6/+</t>
  </si>
  <si>
    <t>jede v x, nejede 23. – 31.XII., 29.I., 1.IV., 1.VII. – 31.VIII., 27. – 29.X.</t>
  </si>
  <si>
    <t xml:space="preserve">zrušen </t>
  </si>
  <si>
    <t>České Budějovice, Hluboká nad Vltavou, Zliv, Dívčice</t>
  </si>
  <si>
    <t>České Budějovice, Hluboká nad Vltavou, Zliv, Dívčice, Číčenice, Protivín, Písek, Putim</t>
  </si>
  <si>
    <t>České Budějovice, Hluboká nad Vltavou, Zliv</t>
  </si>
  <si>
    <t>České Budějovice, Hluboká nad Vltavou, Zliv, Dívčice, Dříteň, Číčenice</t>
  </si>
  <si>
    <t>190+200</t>
  </si>
  <si>
    <t>České Budějovice, Nová Ves u ČB, Borovany, Jílovice, Petříkov, Nové Hrady, České Velenice</t>
  </si>
  <si>
    <t>dn</t>
  </si>
  <si>
    <t>jede v x, nejede 31.XII.</t>
  </si>
  <si>
    <t>denně</t>
  </si>
  <si>
    <t>nejede 23., 28. – 31.XII., 29.I., 1.IV., 1., 2., 7. – 9., 12. – 16., 19. – 23., 26. – 30.VII., 2. – 6., 9. – 13., 16. – 20., 23. – 27., 30., 31.VIII., 27., 29.X. (jede ve dnech školy a v 6,+)</t>
  </si>
  <si>
    <t>Tábor, Sezimovo Ústí, Planá nad Lužnicí, Košice, Roudná, Soběslav, Dráchov, Řípec, Veselí nad Lužnicí</t>
  </si>
  <si>
    <t>jede 3.V. – 3.X.</t>
  </si>
  <si>
    <t>České Budějovice, Včelná, Kamenný Újezd, Chlumec, Velešín, Netřebice, Střítež, Omlenice, Bujanov, Dolní Dvořiště, Horní Dvořiště</t>
  </si>
  <si>
    <t>Dolní Dvořiště, Vyšší Brod, Loučovice, Lipno nad Vltavou</t>
  </si>
  <si>
    <t>jede v x, nejede 23. – 31.XII., 29.I., 1.IV., 1.VII. – 31.VIII., 27. – 29.X. v úseku ČB - VNL</t>
  </si>
  <si>
    <t>nejede v úseku ČB - VNL 23., 28. – 31.XII., 29.I., 1.IV., 1., 2., 7. – 9., 12. – 16., 19. – 23., 26. – 30.VII., 2. – 6., 9. – 13., 16. – 20., 23. – 27., 30., 31.VIII., 27., 29.X. (jede ve dnech školy a v 6,+)</t>
  </si>
  <si>
    <t>Tábor, Sezimovo Ústí, Planá nad Lužnicí, Košice, Roudná, Soběslav, Dráchov, Řípec, Veselí nad Lužnicí, Dynín, Neplachov, Ševětín, Chotýčany, Hluboká nad Vltavou, Hosín, Hrdějovice, České Budějovice</t>
  </si>
  <si>
    <t>Veselí nad Lužnicí, Dynín, Neplachov, Ševětín, Chotýčany, Hluboká nad Vltavou, Hosín, Hrdějovice, České Budějovice,</t>
  </si>
  <si>
    <t>nejede 24., 25., 31.XII.</t>
  </si>
  <si>
    <t>České Velenice, Nová Ves nad Lužnicí,  Dvory nad Lužnicí, Hrdlořezy, Suchdol nad Lužnicí, Majdalena (+ Chlum u Třeboně), Třeboň, Lužnice, Lomnice nad Lužnicí, Frahelž, Vlkov, Veselí nad Lužnicí</t>
  </si>
  <si>
    <t xml:space="preserve">částečně rychlík jedoucí před ním </t>
  </si>
  <si>
    <t>ČD mohou upravit oběhy, popř. navážet motorové jednotky na ostatních vlacích</t>
  </si>
  <si>
    <t xml:space="preserve">částečně rychlík jedoucí hodinu před ním </t>
  </si>
  <si>
    <t>bez náhrady</t>
  </si>
  <si>
    <t>rychlý spěšný vlak zajišťující obsluhu v dopoledních hodinách - k lékaři, nákup, turistika</t>
  </si>
  <si>
    <t>návrat z práce, turistika</t>
  </si>
  <si>
    <t>na odpolední směnu</t>
  </si>
  <si>
    <t>dopolední spojení - lékař, nákup, turistika, přípoj na/z expres v TA, ostatní vlaky v ČB</t>
  </si>
  <si>
    <t>odpolední spojení JH &gt; ČB</t>
  </si>
  <si>
    <t>v úseku ČB - VNL Os, vlak, v úseku JH  &gt; ČB nutnost přestupu na rychlíky, zrušení přímého spojení</t>
  </si>
  <si>
    <t>odpolední spojení ČB &gt; TA</t>
  </si>
  <si>
    <t>obrat od 3881</t>
  </si>
  <si>
    <t>přípoj k 3884</t>
  </si>
  <si>
    <t>obrat od 18835, přípoj k 3881</t>
  </si>
  <si>
    <t>odpolední vlak, doplňuje spojení od rychlíku a po menších obcích</t>
  </si>
  <si>
    <t xml:space="preserve">večerní spojení, návoz na odpolední do Suchdola nad Lužnicí </t>
  </si>
  <si>
    <t>řešen úsek VNL ČB</t>
  </si>
  <si>
    <t xml:space="preserve">Z </t>
  </si>
  <si>
    <t xml:space="preserve"> DO</t>
  </si>
  <si>
    <t>Dívčice</t>
  </si>
  <si>
    <t>Číčenice</t>
  </si>
  <si>
    <t>Zliv</t>
  </si>
  <si>
    <t>Písek</t>
  </si>
  <si>
    <t>Tábor</t>
  </si>
  <si>
    <t>Veselí n.L.</t>
  </si>
  <si>
    <t xml:space="preserve">Tábor </t>
  </si>
  <si>
    <t>Rybník</t>
  </si>
  <si>
    <t>Lipno n.V.</t>
  </si>
  <si>
    <t xml:space="preserve">Veselí n. L </t>
  </si>
  <si>
    <t xml:space="preserve"> Veselí n.L.</t>
  </si>
  <si>
    <t>poznámky</t>
  </si>
  <si>
    <t xml:space="preserve"> řešen úsek ČB-VNL</t>
  </si>
  <si>
    <t>V relaci Písek - ČB rychlík s přestupem v Protivíně, ostatní obce Os vlaky Strakonice - ČB</t>
  </si>
  <si>
    <t xml:space="preserve"> návrat od lékařů</t>
  </si>
  <si>
    <t>bez náhrady, prodloužení taktu na 2 hodiny</t>
  </si>
  <si>
    <t>bez náhrady, prodloužení intervalu na 2 hodiny</t>
  </si>
  <si>
    <t>X</t>
  </si>
  <si>
    <t>večerní spojení (22:06), odvoz z odpoledních směn v Suchdole nad Lužnicí (22:25)</t>
  </si>
  <si>
    <t>obrat od 8015, turistika, ostatní cesty, práce</t>
  </si>
  <si>
    <t xml:space="preserve">částečně rychlíky ČB - Praha, ČB - Brno,  vybrané obce bus 390820/23 (rozdíl více než hodina) a 39082/8 </t>
  </si>
  <si>
    <t xml:space="preserve">částečně rychlíky ČB - Praha, ČB - Brno,  některé obce i bus 390820/16 v odlišné časové poloze </t>
  </si>
  <si>
    <t>bez náhrady pro některé obce, Sp vlak o hodinu později pro větší obce pro obce na I/3 v úseku Střítež - ČB bus v jiných časových polohách</t>
  </si>
  <si>
    <t>Sp vlak po 14. hod (o hodinu později), neobsluhuje však všechny zastávky, pro obce na I/3 v úseku Střítež - ČB bus v jiných časových polohách</t>
  </si>
  <si>
    <t xml:space="preserve">posilové vlaky ČB - Dívčice z důvodu vyššího kapacitního využití úseku ČB - Zliv/Dívčice v příměstské dopravě, odlehčují ostatním vlakům a zabraňují jejich přeplnění, význam v turistickém ruchu - zejména v zajištění dopravy do ZOO Hluboká </t>
  </si>
  <si>
    <t xml:space="preserve">částečně rychlíky ČB - Praha, prodloužení intervalu osobních vlaků, případně bus 390820 7 (s jízdní dobou 50 min a nezajišťující přípoj od Ex7 ) </t>
  </si>
  <si>
    <t>částečně rychlíky ČB - Praha, prodloužení intervalu na dvě hodiny, bus není veden na odpolední směnu, příjezd linky 390820 v 12:10 a 14:05</t>
  </si>
  <si>
    <t>V počtech cestujících použity kampaně: vlaky 8064, 8065 červen, srpen, říjen 2020, vlaky 8715, 8723 o víkendech červen, říjen 2020, ostatní vlaky srpen 2020.</t>
  </si>
  <si>
    <t>Dotčené obce</t>
  </si>
  <si>
    <t>Č. Budějovice</t>
  </si>
  <si>
    <t xml:space="preserve">je možné využít ostatní vlaky v relaci ČB - Písek / Strakonice, nutnost upravit provozní koncept Sp vlaků, dojde například ke zhoršení obsluhy zastávky Zbudov, základní interval Strakonice - ČB 2 hodiny, ČB - Písek 2 hodiny ve špičkách pracovních dní; konkurenceschopné spojení i v porovnání s automobily, není zastupitelnost busem vzhledem k odlišnému vedení  </t>
  </si>
  <si>
    <t>zrušen Zliv-Číčenice jede v x, nejede 23. – 31.XII., 29.I., 1.IV., 1.VII. – 31.VIII., 27. – 29.X.</t>
  </si>
  <si>
    <t>nedostupná, vlak byl veden v odlišné poloze</t>
  </si>
  <si>
    <t>Č. Velenice</t>
  </si>
  <si>
    <t>vlaky z ČB po 16. a 18. hod, vytvoří se dvouhodinový interval, z Českých Velenic po 15. a 17. hod.</t>
  </si>
  <si>
    <t>do zaměstnání na 8. do VNL, jinak školní vlak (neruší se školní dny),přípoj od Ex7</t>
  </si>
  <si>
    <t>H. Dvořiště</t>
  </si>
  <si>
    <t xml:space="preserve"> Č. Budějovice</t>
  </si>
  <si>
    <t xml:space="preserve"> Č. Velenice</t>
  </si>
  <si>
    <t xml:space="preserve">Č. Velenice </t>
  </si>
  <si>
    <t>Výkony  dle smlouvy (vlkm)</t>
  </si>
  <si>
    <t xml:space="preserve">% vyjádření  redukovaných vlkm vůči smluvním vlkm </t>
  </si>
  <si>
    <t xml:space="preserve">H. Dvořiště </t>
  </si>
  <si>
    <t xml:space="preserve">J. Hradec </t>
  </si>
  <si>
    <t>obsazenost nové vlaky 2020, použit průměr z relevantních kampaní dle časového období navržené redukce</t>
  </si>
  <si>
    <t>Návrh  na rušení  v r. 2021 (počet nově zavedených vlaků</t>
  </si>
  <si>
    <t>Návrh  na rušení  v r. 2021 (vlkm) nově zavedené vlaky</t>
  </si>
  <si>
    <t>Příloha č. 1 návrhu č. 100/ZK/21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</si>
</sst>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0.0%"/>
  </numFmts>
  <fonts count="14" x14ac:knownFonts="1"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8"/>
      <color theme="1"/>
      <name val="Arial"/>
      <family val="2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14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20" fontId="0" fillId="0" borderId="0" xfId="0" applyNumberForma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11" fillId="0" borderId="7" xfId="0" applyNumberFormat="1" applyFont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3" fontId="0" fillId="0" borderId="25" xfId="0" applyNumberFormat="1" applyFill="1" applyBorder="1" applyAlignment="1">
      <alignment horizontal="center" vertical="center"/>
    </xf>
    <xf numFmtId="166" fontId="0" fillId="0" borderId="7" xfId="1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" fontId="8" fillId="0" borderId="19" xfId="0" applyNumberFormat="1" applyFont="1" applyFill="1" applyBorder="1" applyAlignment="1">
      <alignment horizontal="center" vertical="center" wrapText="1"/>
    </xf>
    <xf numFmtId="1" fontId="8" fillId="0" borderId="8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3" fontId="0" fillId="0" borderId="7" xfId="0" applyNumberForma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3" fontId="12" fillId="0" borderId="3" xfId="0" applyNumberFormat="1" applyFont="1" applyFill="1" applyBorder="1" applyAlignment="1">
      <alignment horizontal="center" vertical="center" wrapText="1"/>
    </xf>
    <xf numFmtId="3" fontId="12" fillId="0" borderId="28" xfId="0" applyNumberFormat="1" applyFont="1" applyFill="1" applyBorder="1" applyAlignment="1">
      <alignment horizontal="center" vertical="center" wrapText="1"/>
    </xf>
    <xf numFmtId="3" fontId="12" fillId="0" borderId="4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horizontal="center" vertical="center" wrapText="1"/>
    </xf>
    <xf numFmtId="3" fontId="5" fillId="0" borderId="26" xfId="0" applyNumberFormat="1" applyFont="1" applyFill="1" applyBorder="1" applyAlignment="1">
      <alignment horizontal="center" vertical="center" wrapText="1"/>
    </xf>
    <xf numFmtId="3" fontId="5" fillId="0" borderId="27" xfId="0" applyNumberFormat="1" applyFont="1" applyFill="1" applyBorder="1" applyAlignment="1">
      <alignment horizontal="center" vertical="center" wrapText="1"/>
    </xf>
    <xf numFmtId="3" fontId="5" fillId="0" borderId="23" xfId="0" applyNumberFormat="1" applyFont="1" applyFill="1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horizontal="center" vertic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9"/>
  <sheetViews>
    <sheetView tabSelected="1" zoomScale="70" zoomScaleNormal="70" workbookViewId="0">
      <selection activeCell="J3" sqref="J3:J4"/>
    </sheetView>
  </sheetViews>
  <sheetFormatPr defaultColWidth="8.85546875" defaultRowHeight="15" x14ac:dyDescent="0.25"/>
  <cols>
    <col min="1" max="1" width="8.85546875" style="2" customWidth="1"/>
    <col min="2" max="2" width="11" style="2" customWidth="1"/>
    <col min="3" max="3" width="17.140625" style="2" customWidth="1"/>
    <col min="4" max="4" width="17.7109375" style="2" customWidth="1"/>
    <col min="5" max="5" width="11.7109375" style="2" customWidth="1"/>
    <col min="6" max="6" width="8.5703125" style="2" customWidth="1"/>
    <col min="7" max="7" width="9.28515625" style="2" customWidth="1"/>
    <col min="8" max="8" width="11" style="2" customWidth="1"/>
    <col min="9" max="9" width="23.7109375" style="2" customWidth="1"/>
    <col min="10" max="10" width="12.140625" style="2" customWidth="1"/>
    <col min="11" max="11" width="11" style="2" customWidth="1"/>
    <col min="12" max="12" width="16.7109375" style="2" customWidth="1"/>
    <col min="13" max="13" width="11.85546875" style="6" customWidth="1"/>
    <col min="14" max="15" width="10.7109375" style="6" customWidth="1"/>
    <col min="16" max="16" width="12.28515625" style="2" customWidth="1"/>
    <col min="17" max="17" width="18.5703125" style="2" customWidth="1"/>
    <col min="18" max="18" width="18.140625" style="2" customWidth="1"/>
    <col min="19" max="19" width="19.140625" style="2" customWidth="1"/>
    <col min="20" max="20" width="9.140625" customWidth="1"/>
    <col min="21" max="16384" width="8.85546875" style="1"/>
  </cols>
  <sheetData>
    <row r="1" spans="1:19" x14ac:dyDescent="0.25">
      <c r="M1" s="25"/>
      <c r="N1" s="25"/>
      <c r="O1" s="25"/>
      <c r="P1" s="14"/>
      <c r="Q1" s="14"/>
      <c r="R1" s="14"/>
    </row>
    <row r="2" spans="1:19" ht="26.25" customHeight="1" thickBot="1" x14ac:dyDescent="0.3">
      <c r="M2" s="89"/>
      <c r="N2" s="89"/>
      <c r="O2" s="89"/>
      <c r="P2" s="89"/>
      <c r="Q2" s="89"/>
      <c r="R2" s="139" t="s">
        <v>108</v>
      </c>
      <c r="S2" s="139"/>
    </row>
    <row r="3" spans="1:19" ht="32.450000000000003" customHeight="1" thickBot="1" x14ac:dyDescent="0.3">
      <c r="A3" s="125" t="s">
        <v>0</v>
      </c>
      <c r="B3" s="129" t="s">
        <v>1</v>
      </c>
      <c r="C3" s="129" t="s">
        <v>59</v>
      </c>
      <c r="D3" s="112" t="s">
        <v>60</v>
      </c>
      <c r="E3" s="114" t="s">
        <v>72</v>
      </c>
      <c r="F3" s="127" t="s">
        <v>3</v>
      </c>
      <c r="G3" s="131" t="s">
        <v>7</v>
      </c>
      <c r="H3" s="129" t="s">
        <v>13</v>
      </c>
      <c r="I3" s="137" t="s">
        <v>15</v>
      </c>
      <c r="J3" s="131" t="s">
        <v>14</v>
      </c>
      <c r="K3" s="129" t="s">
        <v>8</v>
      </c>
      <c r="L3" s="131" t="s">
        <v>89</v>
      </c>
      <c r="M3" s="134" t="s">
        <v>105</v>
      </c>
      <c r="N3" s="135"/>
      <c r="O3" s="136"/>
      <c r="P3" s="140" t="s">
        <v>5</v>
      </c>
      <c r="Q3" s="142" t="s">
        <v>19</v>
      </c>
      <c r="R3" s="142" t="s">
        <v>6</v>
      </c>
      <c r="S3" s="129" t="s">
        <v>9</v>
      </c>
    </row>
    <row r="4" spans="1:19" ht="32.450000000000003" customHeight="1" thickBot="1" x14ac:dyDescent="0.3">
      <c r="A4" s="126"/>
      <c r="B4" s="130"/>
      <c r="C4" s="130"/>
      <c r="D4" s="113"/>
      <c r="E4" s="115"/>
      <c r="F4" s="128"/>
      <c r="G4" s="132"/>
      <c r="H4" s="130"/>
      <c r="I4" s="138"/>
      <c r="J4" s="133"/>
      <c r="K4" s="130"/>
      <c r="L4" s="133"/>
      <c r="M4" s="3" t="s">
        <v>16</v>
      </c>
      <c r="N4" s="8" t="s">
        <v>17</v>
      </c>
      <c r="O4" s="9" t="s">
        <v>18</v>
      </c>
      <c r="P4" s="141"/>
      <c r="Q4" s="143"/>
      <c r="R4" s="144"/>
      <c r="S4" s="130"/>
    </row>
    <row r="5" spans="1:19" ht="72" customHeight="1" x14ac:dyDescent="0.25">
      <c r="A5" s="121">
        <v>190</v>
      </c>
      <c r="B5" s="27">
        <v>8050</v>
      </c>
      <c r="C5" s="28" t="s">
        <v>90</v>
      </c>
      <c r="D5" s="27" t="s">
        <v>61</v>
      </c>
      <c r="E5" s="28"/>
      <c r="F5" s="29" t="s">
        <v>10</v>
      </c>
      <c r="G5" s="30">
        <v>22.1</v>
      </c>
      <c r="H5" s="29">
        <v>250</v>
      </c>
      <c r="I5" s="31" t="s">
        <v>20</v>
      </c>
      <c r="J5" s="29">
        <v>199</v>
      </c>
      <c r="K5" s="30">
        <v>1127.0999999999999</v>
      </c>
      <c r="L5" s="102" t="s">
        <v>22</v>
      </c>
      <c r="M5" s="67">
        <v>1.2</v>
      </c>
      <c r="N5" s="68"/>
      <c r="O5" s="68"/>
      <c r="P5" s="69">
        <v>8051</v>
      </c>
      <c r="Q5" s="67">
        <v>14.5</v>
      </c>
      <c r="R5" s="107" t="s">
        <v>91</v>
      </c>
      <c r="S5" s="107" t="s">
        <v>85</v>
      </c>
    </row>
    <row r="6" spans="1:19" ht="72" customHeight="1" x14ac:dyDescent="0.25">
      <c r="A6" s="110"/>
      <c r="B6" s="32">
        <v>8051</v>
      </c>
      <c r="C6" s="33" t="s">
        <v>61</v>
      </c>
      <c r="D6" s="32" t="s">
        <v>90</v>
      </c>
      <c r="E6" s="33"/>
      <c r="F6" s="34" t="s">
        <v>10</v>
      </c>
      <c r="G6" s="35">
        <v>22.1</v>
      </c>
      <c r="H6" s="34">
        <v>250</v>
      </c>
      <c r="I6" s="36" t="s">
        <v>20</v>
      </c>
      <c r="J6" s="34">
        <v>199</v>
      </c>
      <c r="K6" s="35">
        <v>1127.0999999999999</v>
      </c>
      <c r="L6" s="105"/>
      <c r="M6" s="70">
        <v>14.5</v>
      </c>
      <c r="N6" s="71"/>
      <c r="O6" s="71"/>
      <c r="P6" s="72">
        <v>8050</v>
      </c>
      <c r="Q6" s="70">
        <v>1.2</v>
      </c>
      <c r="R6" s="99"/>
      <c r="S6" s="99"/>
    </row>
    <row r="7" spans="1:19" ht="72" customHeight="1" x14ac:dyDescent="0.25">
      <c r="A7" s="110"/>
      <c r="B7" s="32">
        <v>8052</v>
      </c>
      <c r="C7" s="33" t="s">
        <v>90</v>
      </c>
      <c r="D7" s="32" t="s">
        <v>61</v>
      </c>
      <c r="E7" s="33"/>
      <c r="F7" s="34" t="s">
        <v>10</v>
      </c>
      <c r="G7" s="35">
        <v>22.1</v>
      </c>
      <c r="H7" s="34">
        <v>250</v>
      </c>
      <c r="I7" s="36" t="s">
        <v>20</v>
      </c>
      <c r="J7" s="34">
        <v>199</v>
      </c>
      <c r="K7" s="35">
        <v>1127.0999999999999</v>
      </c>
      <c r="L7" s="105"/>
      <c r="M7" s="70">
        <v>2</v>
      </c>
      <c r="N7" s="71"/>
      <c r="O7" s="71"/>
      <c r="P7" s="72">
        <v>8053</v>
      </c>
      <c r="Q7" s="70">
        <v>25.5</v>
      </c>
      <c r="R7" s="99"/>
      <c r="S7" s="99"/>
    </row>
    <row r="8" spans="1:19" ht="72" customHeight="1" x14ac:dyDescent="0.25">
      <c r="A8" s="110"/>
      <c r="B8" s="32">
        <v>8053</v>
      </c>
      <c r="C8" s="33" t="s">
        <v>61</v>
      </c>
      <c r="D8" s="32" t="s">
        <v>90</v>
      </c>
      <c r="E8" s="33"/>
      <c r="F8" s="34" t="s">
        <v>10</v>
      </c>
      <c r="G8" s="35">
        <v>22.1</v>
      </c>
      <c r="H8" s="34">
        <v>250</v>
      </c>
      <c r="I8" s="36" t="s">
        <v>20</v>
      </c>
      <c r="J8" s="34">
        <v>199</v>
      </c>
      <c r="K8" s="35">
        <v>1127.0999999999999</v>
      </c>
      <c r="L8" s="105"/>
      <c r="M8" s="70">
        <v>25.5</v>
      </c>
      <c r="N8" s="71"/>
      <c r="O8" s="71"/>
      <c r="P8" s="72">
        <v>8052</v>
      </c>
      <c r="Q8" s="70">
        <v>2</v>
      </c>
      <c r="R8" s="99"/>
      <c r="S8" s="99"/>
    </row>
    <row r="9" spans="1:19" ht="72" customHeight="1" x14ac:dyDescent="0.25">
      <c r="A9" s="110"/>
      <c r="B9" s="32">
        <v>8054</v>
      </c>
      <c r="C9" s="33" t="s">
        <v>90</v>
      </c>
      <c r="D9" s="32" t="s">
        <v>61</v>
      </c>
      <c r="E9" s="33"/>
      <c r="F9" s="34" t="s">
        <v>10</v>
      </c>
      <c r="G9" s="35">
        <v>22.1</v>
      </c>
      <c r="H9" s="34">
        <v>250</v>
      </c>
      <c r="I9" s="36" t="s">
        <v>20</v>
      </c>
      <c r="J9" s="34">
        <v>199</v>
      </c>
      <c r="K9" s="35">
        <v>1127.0999999999999</v>
      </c>
      <c r="L9" s="105"/>
      <c r="M9" s="70">
        <v>4</v>
      </c>
      <c r="N9" s="71"/>
      <c r="O9" s="71"/>
      <c r="P9" s="72">
        <v>8055</v>
      </c>
      <c r="Q9" s="70">
        <v>14.2</v>
      </c>
      <c r="R9" s="99"/>
      <c r="S9" s="99"/>
    </row>
    <row r="10" spans="1:19" ht="72" customHeight="1" x14ac:dyDescent="0.25">
      <c r="A10" s="110"/>
      <c r="B10" s="32">
        <v>8055</v>
      </c>
      <c r="C10" s="33" t="s">
        <v>61</v>
      </c>
      <c r="D10" s="32" t="s">
        <v>90</v>
      </c>
      <c r="E10" s="33"/>
      <c r="F10" s="34" t="s">
        <v>10</v>
      </c>
      <c r="G10" s="35">
        <v>22.1</v>
      </c>
      <c r="H10" s="34">
        <v>250</v>
      </c>
      <c r="I10" s="36" t="s">
        <v>20</v>
      </c>
      <c r="J10" s="34">
        <v>199</v>
      </c>
      <c r="K10" s="35">
        <v>1127.0999999999999</v>
      </c>
      <c r="L10" s="105"/>
      <c r="M10" s="70">
        <v>14.2</v>
      </c>
      <c r="N10" s="71"/>
      <c r="O10" s="71"/>
      <c r="P10" s="72">
        <v>8054</v>
      </c>
      <c r="Q10" s="70">
        <v>4</v>
      </c>
      <c r="R10" s="99"/>
      <c r="S10" s="99"/>
    </row>
    <row r="11" spans="1:19" ht="72" customHeight="1" x14ac:dyDescent="0.25">
      <c r="A11" s="110"/>
      <c r="B11" s="32">
        <v>8056</v>
      </c>
      <c r="C11" s="33" t="s">
        <v>90</v>
      </c>
      <c r="D11" s="32" t="s">
        <v>61</v>
      </c>
      <c r="E11" s="33"/>
      <c r="F11" s="34" t="s">
        <v>10</v>
      </c>
      <c r="G11" s="35">
        <v>22.1</v>
      </c>
      <c r="H11" s="34">
        <v>250</v>
      </c>
      <c r="I11" s="36" t="s">
        <v>20</v>
      </c>
      <c r="J11" s="34">
        <v>199</v>
      </c>
      <c r="K11" s="35">
        <v>1127.0999999999999</v>
      </c>
      <c r="L11" s="105"/>
      <c r="M11" s="70">
        <v>4.0999999999999996</v>
      </c>
      <c r="N11" s="71"/>
      <c r="O11" s="71"/>
      <c r="P11" s="72">
        <v>8057</v>
      </c>
      <c r="Q11" s="70">
        <v>16.5</v>
      </c>
      <c r="R11" s="99"/>
      <c r="S11" s="99"/>
    </row>
    <row r="12" spans="1:19" ht="72" customHeight="1" x14ac:dyDescent="0.25">
      <c r="A12" s="110"/>
      <c r="B12" s="32">
        <v>8057</v>
      </c>
      <c r="C12" s="33" t="s">
        <v>61</v>
      </c>
      <c r="D12" s="32" t="s">
        <v>90</v>
      </c>
      <c r="E12" s="33"/>
      <c r="F12" s="34" t="s">
        <v>10</v>
      </c>
      <c r="G12" s="35">
        <v>22.1</v>
      </c>
      <c r="H12" s="34">
        <v>250</v>
      </c>
      <c r="I12" s="36" t="s">
        <v>20</v>
      </c>
      <c r="J12" s="34">
        <v>199</v>
      </c>
      <c r="K12" s="35">
        <v>1127.0999999999999</v>
      </c>
      <c r="L12" s="105"/>
      <c r="M12" s="70">
        <v>16.5</v>
      </c>
      <c r="N12" s="71"/>
      <c r="O12" s="71"/>
      <c r="P12" s="72">
        <v>8056</v>
      </c>
      <c r="Q12" s="70">
        <v>4.0999999999999996</v>
      </c>
      <c r="R12" s="99"/>
      <c r="S12" s="99"/>
    </row>
    <row r="13" spans="1:19" ht="72" customHeight="1" x14ac:dyDescent="0.25">
      <c r="A13" s="110"/>
      <c r="B13" s="32">
        <v>8058</v>
      </c>
      <c r="C13" s="33" t="s">
        <v>90</v>
      </c>
      <c r="D13" s="32" t="s">
        <v>61</v>
      </c>
      <c r="E13" s="33"/>
      <c r="F13" s="34" t="s">
        <v>10</v>
      </c>
      <c r="G13" s="35">
        <v>22.1</v>
      </c>
      <c r="H13" s="34">
        <v>250</v>
      </c>
      <c r="I13" s="36" t="s">
        <v>20</v>
      </c>
      <c r="J13" s="34">
        <v>199</v>
      </c>
      <c r="K13" s="35">
        <v>1127.0999999999999</v>
      </c>
      <c r="L13" s="105"/>
      <c r="M13" s="70">
        <v>22.4</v>
      </c>
      <c r="N13" s="71"/>
      <c r="O13" s="71"/>
      <c r="P13" s="72">
        <v>8059</v>
      </c>
      <c r="Q13" s="70">
        <v>7.4</v>
      </c>
      <c r="R13" s="99"/>
      <c r="S13" s="99"/>
    </row>
    <row r="14" spans="1:19" ht="72" customHeight="1" x14ac:dyDescent="0.25">
      <c r="A14" s="110"/>
      <c r="B14" s="32">
        <v>8059</v>
      </c>
      <c r="C14" s="33" t="s">
        <v>61</v>
      </c>
      <c r="D14" s="32" t="s">
        <v>90</v>
      </c>
      <c r="E14" s="33"/>
      <c r="F14" s="34" t="s">
        <v>10</v>
      </c>
      <c r="G14" s="35">
        <v>22.1</v>
      </c>
      <c r="H14" s="34">
        <v>250</v>
      </c>
      <c r="I14" s="36" t="s">
        <v>20</v>
      </c>
      <c r="J14" s="34">
        <v>199</v>
      </c>
      <c r="K14" s="35">
        <v>1127.0999999999999</v>
      </c>
      <c r="L14" s="105"/>
      <c r="M14" s="70">
        <v>7.4</v>
      </c>
      <c r="N14" s="71"/>
      <c r="O14" s="71"/>
      <c r="P14" s="72">
        <v>8058</v>
      </c>
      <c r="Q14" s="70">
        <v>22.4</v>
      </c>
      <c r="R14" s="99"/>
      <c r="S14" s="99"/>
    </row>
    <row r="15" spans="1:19" ht="72" customHeight="1" x14ac:dyDescent="0.25">
      <c r="A15" s="110"/>
      <c r="B15" s="32">
        <v>8060</v>
      </c>
      <c r="C15" s="33" t="s">
        <v>90</v>
      </c>
      <c r="D15" s="32" t="s">
        <v>61</v>
      </c>
      <c r="E15" s="33"/>
      <c r="F15" s="34" t="s">
        <v>10</v>
      </c>
      <c r="G15" s="35">
        <v>22.1</v>
      </c>
      <c r="H15" s="34">
        <v>250</v>
      </c>
      <c r="I15" s="36" t="s">
        <v>20</v>
      </c>
      <c r="J15" s="34">
        <v>199</v>
      </c>
      <c r="K15" s="35">
        <v>1127.0999999999999</v>
      </c>
      <c r="L15" s="105"/>
      <c r="M15" s="70">
        <v>22.3</v>
      </c>
      <c r="N15" s="71"/>
      <c r="O15" s="71"/>
      <c r="P15" s="72">
        <v>8061</v>
      </c>
      <c r="Q15" s="70">
        <v>13.5</v>
      </c>
      <c r="R15" s="99"/>
      <c r="S15" s="99"/>
    </row>
    <row r="16" spans="1:19" ht="72" customHeight="1" x14ac:dyDescent="0.25">
      <c r="A16" s="110"/>
      <c r="B16" s="32">
        <v>8061</v>
      </c>
      <c r="C16" s="33" t="s">
        <v>61</v>
      </c>
      <c r="D16" s="32" t="s">
        <v>90</v>
      </c>
      <c r="E16" s="33"/>
      <c r="F16" s="34" t="s">
        <v>10</v>
      </c>
      <c r="G16" s="35">
        <v>22.1</v>
      </c>
      <c r="H16" s="34">
        <v>250</v>
      </c>
      <c r="I16" s="36" t="s">
        <v>20</v>
      </c>
      <c r="J16" s="34">
        <v>199</v>
      </c>
      <c r="K16" s="35">
        <v>1127.0999999999999</v>
      </c>
      <c r="L16" s="105"/>
      <c r="M16" s="70">
        <v>13.5</v>
      </c>
      <c r="N16" s="71"/>
      <c r="O16" s="71"/>
      <c r="P16" s="72">
        <v>8060</v>
      </c>
      <c r="Q16" s="70">
        <v>22.3</v>
      </c>
      <c r="R16" s="99"/>
      <c r="S16" s="99"/>
    </row>
    <row r="17" spans="1:19" ht="72" customHeight="1" x14ac:dyDescent="0.25">
      <c r="A17" s="110"/>
      <c r="B17" s="32">
        <v>8062</v>
      </c>
      <c r="C17" s="33" t="s">
        <v>90</v>
      </c>
      <c r="D17" s="32" t="s">
        <v>62</v>
      </c>
      <c r="E17" s="33"/>
      <c r="F17" s="34" t="s">
        <v>10</v>
      </c>
      <c r="G17" s="33">
        <v>15.6</v>
      </c>
      <c r="H17" s="32">
        <v>250</v>
      </c>
      <c r="I17" s="123" t="s">
        <v>92</v>
      </c>
      <c r="J17" s="32">
        <v>199</v>
      </c>
      <c r="K17" s="92">
        <v>4495.6000000000004</v>
      </c>
      <c r="L17" s="94" t="s">
        <v>25</v>
      </c>
      <c r="M17" s="70">
        <v>17.3</v>
      </c>
      <c r="N17" s="71"/>
      <c r="O17" s="71"/>
      <c r="P17" s="72">
        <v>8063</v>
      </c>
      <c r="Q17" s="70">
        <v>10.4</v>
      </c>
      <c r="R17" s="99"/>
      <c r="S17" s="99"/>
    </row>
    <row r="18" spans="1:19" ht="72" customHeight="1" x14ac:dyDescent="0.25">
      <c r="A18" s="110"/>
      <c r="B18" s="32"/>
      <c r="C18" s="33" t="s">
        <v>63</v>
      </c>
      <c r="D18" s="32" t="s">
        <v>62</v>
      </c>
      <c r="E18" s="33"/>
      <c r="F18" s="34" t="s">
        <v>78</v>
      </c>
      <c r="G18" s="33">
        <v>14.8</v>
      </c>
      <c r="H18" s="32">
        <v>250</v>
      </c>
      <c r="I18" s="124"/>
      <c r="J18" s="32">
        <v>0</v>
      </c>
      <c r="K18" s="93"/>
      <c r="L18" s="95"/>
      <c r="M18" s="70"/>
      <c r="N18" s="71"/>
      <c r="O18" s="71"/>
      <c r="P18" s="72"/>
      <c r="Q18" s="70"/>
      <c r="R18" s="99"/>
      <c r="S18" s="99"/>
    </row>
    <row r="19" spans="1:19" ht="72" customHeight="1" x14ac:dyDescent="0.25">
      <c r="A19" s="110"/>
      <c r="B19" s="32">
        <v>8063</v>
      </c>
      <c r="C19" s="33" t="s">
        <v>90</v>
      </c>
      <c r="D19" s="32" t="s">
        <v>62</v>
      </c>
      <c r="E19" s="33"/>
      <c r="F19" s="34" t="s">
        <v>10</v>
      </c>
      <c r="G19" s="33">
        <v>15.6</v>
      </c>
      <c r="H19" s="32">
        <v>250</v>
      </c>
      <c r="I19" s="123" t="s">
        <v>92</v>
      </c>
      <c r="J19" s="32">
        <v>199</v>
      </c>
      <c r="K19" s="92">
        <v>4495.6000000000004</v>
      </c>
      <c r="L19" s="95"/>
      <c r="M19" s="70">
        <v>10.4</v>
      </c>
      <c r="N19" s="71"/>
      <c r="O19" s="71"/>
      <c r="P19" s="72">
        <v>8062</v>
      </c>
      <c r="Q19" s="70">
        <v>17.3</v>
      </c>
      <c r="R19" s="99"/>
      <c r="S19" s="99"/>
    </row>
    <row r="20" spans="1:19" ht="72" customHeight="1" x14ac:dyDescent="0.25">
      <c r="A20" s="110"/>
      <c r="B20" s="32"/>
      <c r="C20" s="33" t="s">
        <v>63</v>
      </c>
      <c r="D20" s="32" t="s">
        <v>62</v>
      </c>
      <c r="E20" s="33"/>
      <c r="F20" s="34" t="s">
        <v>78</v>
      </c>
      <c r="G20" s="33">
        <v>14.8</v>
      </c>
      <c r="H20" s="32">
        <v>250</v>
      </c>
      <c r="I20" s="124"/>
      <c r="J20" s="32">
        <v>0</v>
      </c>
      <c r="K20" s="93"/>
      <c r="L20" s="96"/>
      <c r="M20" s="70"/>
      <c r="N20" s="71"/>
      <c r="O20" s="71"/>
      <c r="P20" s="72"/>
      <c r="Q20" s="70"/>
      <c r="R20" s="99"/>
      <c r="S20" s="99"/>
    </row>
    <row r="21" spans="1:19" ht="72" customHeight="1" x14ac:dyDescent="0.25">
      <c r="A21" s="110"/>
      <c r="B21" s="32">
        <v>8064</v>
      </c>
      <c r="C21" s="33" t="s">
        <v>90</v>
      </c>
      <c r="D21" s="32" t="s">
        <v>61</v>
      </c>
      <c r="E21" s="33"/>
      <c r="F21" s="34" t="s">
        <v>10</v>
      </c>
      <c r="G21" s="35">
        <v>22.1</v>
      </c>
      <c r="H21" s="34">
        <v>250</v>
      </c>
      <c r="I21" s="37" t="s">
        <v>21</v>
      </c>
      <c r="J21" s="34">
        <v>0</v>
      </c>
      <c r="K21" s="35">
        <v>5525</v>
      </c>
      <c r="L21" s="119" t="s">
        <v>22</v>
      </c>
      <c r="M21" s="73">
        <v>13.333333333333334</v>
      </c>
      <c r="N21" s="71"/>
      <c r="O21" s="71"/>
      <c r="P21" s="72">
        <v>8065</v>
      </c>
      <c r="Q21" s="73">
        <v>5.9666666666666659</v>
      </c>
      <c r="R21" s="99"/>
      <c r="S21" s="99"/>
    </row>
    <row r="22" spans="1:19" ht="72" customHeight="1" x14ac:dyDescent="0.25">
      <c r="A22" s="110"/>
      <c r="B22" s="32">
        <v>8065</v>
      </c>
      <c r="C22" s="33" t="s">
        <v>61</v>
      </c>
      <c r="D22" s="32" t="s">
        <v>90</v>
      </c>
      <c r="E22" s="33"/>
      <c r="F22" s="34" t="s">
        <v>10</v>
      </c>
      <c r="G22" s="35">
        <v>22.1</v>
      </c>
      <c r="H22" s="34">
        <v>250</v>
      </c>
      <c r="I22" s="37" t="s">
        <v>21</v>
      </c>
      <c r="J22" s="34">
        <v>0</v>
      </c>
      <c r="K22" s="35">
        <v>5525</v>
      </c>
      <c r="L22" s="119"/>
      <c r="M22" s="73">
        <v>5.9666666666666659</v>
      </c>
      <c r="N22" s="71"/>
      <c r="O22" s="71"/>
      <c r="P22" s="72">
        <v>8064</v>
      </c>
      <c r="Q22" s="73">
        <v>13.333333333333334</v>
      </c>
      <c r="R22" s="99"/>
      <c r="S22" s="99"/>
    </row>
    <row r="23" spans="1:19" ht="72" customHeight="1" x14ac:dyDescent="0.25">
      <c r="A23" s="110"/>
      <c r="B23" s="32">
        <v>8080</v>
      </c>
      <c r="C23" s="33" t="s">
        <v>90</v>
      </c>
      <c r="D23" s="32" t="s">
        <v>63</v>
      </c>
      <c r="E23" s="33"/>
      <c r="F23" s="34" t="s">
        <v>10</v>
      </c>
      <c r="G23" s="33">
        <v>15.6</v>
      </c>
      <c r="H23" s="32">
        <v>250</v>
      </c>
      <c r="I23" s="36" t="s">
        <v>20</v>
      </c>
      <c r="J23" s="32">
        <v>199</v>
      </c>
      <c r="K23" s="35">
        <v>795.59999999999991</v>
      </c>
      <c r="L23" s="119" t="s">
        <v>24</v>
      </c>
      <c r="M23" s="70">
        <v>10.9</v>
      </c>
      <c r="N23" s="71"/>
      <c r="O23" s="71"/>
      <c r="P23" s="72">
        <v>8083</v>
      </c>
      <c r="Q23" s="70">
        <v>2.1</v>
      </c>
      <c r="R23" s="99"/>
      <c r="S23" s="99"/>
    </row>
    <row r="24" spans="1:19" ht="72" customHeight="1" thickBot="1" x14ac:dyDescent="0.3">
      <c r="A24" s="122"/>
      <c r="B24" s="38">
        <v>8083</v>
      </c>
      <c r="C24" s="39" t="s">
        <v>63</v>
      </c>
      <c r="D24" s="38" t="s">
        <v>90</v>
      </c>
      <c r="E24" s="39"/>
      <c r="F24" s="40" t="s">
        <v>10</v>
      </c>
      <c r="G24" s="39">
        <v>15.6</v>
      </c>
      <c r="H24" s="38">
        <v>250</v>
      </c>
      <c r="I24" s="41" t="s">
        <v>20</v>
      </c>
      <c r="J24" s="38">
        <v>199</v>
      </c>
      <c r="K24" s="42">
        <v>795.59999999999991</v>
      </c>
      <c r="L24" s="120"/>
      <c r="M24" s="74">
        <v>2.1</v>
      </c>
      <c r="N24" s="75"/>
      <c r="O24" s="75"/>
      <c r="P24" s="76">
        <v>8080</v>
      </c>
      <c r="Q24" s="74">
        <v>10.9</v>
      </c>
      <c r="R24" s="108"/>
      <c r="S24" s="108"/>
    </row>
    <row r="25" spans="1:19" ht="72" customHeight="1" x14ac:dyDescent="0.25">
      <c r="A25" s="109" t="s">
        <v>26</v>
      </c>
      <c r="B25" s="43">
        <v>1984</v>
      </c>
      <c r="C25" s="44" t="s">
        <v>90</v>
      </c>
      <c r="D25" s="43" t="s">
        <v>64</v>
      </c>
      <c r="E25" s="44"/>
      <c r="F25" s="45" t="s">
        <v>10</v>
      </c>
      <c r="G25" s="44">
        <v>50.5</v>
      </c>
      <c r="H25" s="43">
        <v>250</v>
      </c>
      <c r="I25" s="46" t="s">
        <v>20</v>
      </c>
      <c r="J25" s="43">
        <v>199</v>
      </c>
      <c r="K25" s="47">
        <v>2575.5</v>
      </c>
      <c r="L25" s="104" t="s">
        <v>23</v>
      </c>
      <c r="M25" s="48" t="s">
        <v>93</v>
      </c>
      <c r="N25" s="49"/>
      <c r="O25" s="49"/>
      <c r="P25" s="77">
        <v>1989</v>
      </c>
      <c r="Q25" s="48">
        <v>19.5</v>
      </c>
      <c r="R25" s="96" t="s">
        <v>74</v>
      </c>
      <c r="S25" s="96" t="s">
        <v>46</v>
      </c>
    </row>
    <row r="26" spans="1:19" ht="72" customHeight="1" thickBot="1" x14ac:dyDescent="0.3">
      <c r="A26" s="111"/>
      <c r="B26" s="50">
        <v>1989</v>
      </c>
      <c r="C26" s="51" t="s">
        <v>64</v>
      </c>
      <c r="D26" s="50" t="s">
        <v>90</v>
      </c>
      <c r="E26" s="51"/>
      <c r="F26" s="52" t="s">
        <v>10</v>
      </c>
      <c r="G26" s="51">
        <v>50.5</v>
      </c>
      <c r="H26" s="50">
        <v>250</v>
      </c>
      <c r="I26" s="53" t="s">
        <v>20</v>
      </c>
      <c r="J26" s="50">
        <v>199</v>
      </c>
      <c r="K26" s="54">
        <v>2575.5</v>
      </c>
      <c r="L26" s="106"/>
      <c r="M26" s="78">
        <v>19.5</v>
      </c>
      <c r="N26" s="79"/>
      <c r="O26" s="79"/>
      <c r="P26" s="80">
        <v>1984</v>
      </c>
      <c r="Q26" s="81" t="s">
        <v>93</v>
      </c>
      <c r="R26" s="94"/>
      <c r="S26" s="94"/>
    </row>
    <row r="27" spans="1:19" ht="72" customHeight="1" x14ac:dyDescent="0.25">
      <c r="A27" s="121">
        <v>199</v>
      </c>
      <c r="B27" s="27">
        <v>8015</v>
      </c>
      <c r="C27" s="28" t="s">
        <v>90</v>
      </c>
      <c r="D27" s="27" t="s">
        <v>94</v>
      </c>
      <c r="E27" s="28"/>
      <c r="F27" s="29" t="s">
        <v>10</v>
      </c>
      <c r="G27" s="28">
        <v>49.5</v>
      </c>
      <c r="H27" s="27">
        <v>250</v>
      </c>
      <c r="I27" s="31" t="s">
        <v>20</v>
      </c>
      <c r="J27" s="27">
        <v>199</v>
      </c>
      <c r="K27" s="30">
        <v>2524.5</v>
      </c>
      <c r="L27" s="102" t="s">
        <v>27</v>
      </c>
      <c r="M27" s="67">
        <v>28.4</v>
      </c>
      <c r="N27" s="82"/>
      <c r="O27" s="82"/>
      <c r="P27" s="69">
        <v>8012</v>
      </c>
      <c r="Q27" s="67">
        <v>25.8</v>
      </c>
      <c r="R27" s="107" t="s">
        <v>95</v>
      </c>
      <c r="S27" s="56" t="s">
        <v>47</v>
      </c>
    </row>
    <row r="28" spans="1:19" ht="72" customHeight="1" thickBot="1" x14ac:dyDescent="0.3">
      <c r="A28" s="122"/>
      <c r="B28" s="38">
        <v>8012</v>
      </c>
      <c r="C28" s="39" t="s">
        <v>94</v>
      </c>
      <c r="D28" s="38" t="s">
        <v>90</v>
      </c>
      <c r="E28" s="39"/>
      <c r="F28" s="40" t="s">
        <v>10</v>
      </c>
      <c r="G28" s="39">
        <v>49.5</v>
      </c>
      <c r="H28" s="38">
        <v>250</v>
      </c>
      <c r="I28" s="41" t="s">
        <v>20</v>
      </c>
      <c r="J28" s="38">
        <v>199</v>
      </c>
      <c r="K28" s="42">
        <v>2524.5</v>
      </c>
      <c r="L28" s="103"/>
      <c r="M28" s="74">
        <v>25.8</v>
      </c>
      <c r="N28" s="75"/>
      <c r="O28" s="75"/>
      <c r="P28" s="76">
        <v>8015</v>
      </c>
      <c r="Q28" s="74">
        <v>28.4</v>
      </c>
      <c r="R28" s="108"/>
      <c r="S28" s="63" t="s">
        <v>80</v>
      </c>
    </row>
    <row r="29" spans="1:19" ht="137.44999999999999" customHeight="1" x14ac:dyDescent="0.25">
      <c r="A29" s="109">
        <v>220</v>
      </c>
      <c r="B29" s="43">
        <v>8207</v>
      </c>
      <c r="C29" s="44" t="s">
        <v>65</v>
      </c>
      <c r="D29" s="43" t="s">
        <v>66</v>
      </c>
      <c r="E29" s="44"/>
      <c r="F29" s="43" t="s">
        <v>28</v>
      </c>
      <c r="G29" s="44">
        <v>26.5</v>
      </c>
      <c r="H29" s="43">
        <v>364</v>
      </c>
      <c r="I29" s="46" t="s">
        <v>31</v>
      </c>
      <c r="J29" s="43">
        <v>313</v>
      </c>
      <c r="K29" s="47">
        <v>1351.5</v>
      </c>
      <c r="L29" s="104" t="s">
        <v>32</v>
      </c>
      <c r="M29" s="48">
        <v>12.7</v>
      </c>
      <c r="N29" s="49"/>
      <c r="O29" s="49"/>
      <c r="P29" s="77">
        <v>8232</v>
      </c>
      <c r="Q29" s="48">
        <v>17.5</v>
      </c>
      <c r="R29" s="55" t="s">
        <v>86</v>
      </c>
      <c r="S29" s="55" t="s">
        <v>96</v>
      </c>
    </row>
    <row r="30" spans="1:19" ht="114" customHeight="1" x14ac:dyDescent="0.25">
      <c r="A30" s="110"/>
      <c r="B30" s="32">
        <v>8232</v>
      </c>
      <c r="C30" s="33" t="s">
        <v>66</v>
      </c>
      <c r="D30" s="32" t="s">
        <v>65</v>
      </c>
      <c r="E30" s="33"/>
      <c r="F30" s="57">
        <v>23</v>
      </c>
      <c r="G30" s="33">
        <v>26.5</v>
      </c>
      <c r="H30" s="32">
        <v>249</v>
      </c>
      <c r="I30" s="36" t="s">
        <v>20</v>
      </c>
      <c r="J30" s="32">
        <v>199</v>
      </c>
      <c r="K30" s="35">
        <v>1325</v>
      </c>
      <c r="L30" s="105"/>
      <c r="M30" s="70">
        <v>17.5</v>
      </c>
      <c r="N30" s="71"/>
      <c r="O30" s="71"/>
      <c r="P30" s="72">
        <v>8207</v>
      </c>
      <c r="Q30" s="70">
        <v>12.7</v>
      </c>
      <c r="R30" s="37" t="s">
        <v>87</v>
      </c>
      <c r="S30" s="37" t="s">
        <v>48</v>
      </c>
    </row>
    <row r="31" spans="1:19" ht="72" customHeight="1" x14ac:dyDescent="0.25">
      <c r="A31" s="110"/>
      <c r="B31" s="32">
        <v>8211</v>
      </c>
      <c r="C31" s="33" t="s">
        <v>65</v>
      </c>
      <c r="D31" s="32" t="s">
        <v>90</v>
      </c>
      <c r="E31" s="33"/>
      <c r="F31" s="32" t="s">
        <v>10</v>
      </c>
      <c r="G31" s="33">
        <v>64.2</v>
      </c>
      <c r="H31" s="32">
        <v>250</v>
      </c>
      <c r="I31" s="36" t="s">
        <v>20</v>
      </c>
      <c r="J31" s="32">
        <v>199</v>
      </c>
      <c r="K31" s="35">
        <v>3274.1999999999989</v>
      </c>
      <c r="L31" s="105" t="s">
        <v>38</v>
      </c>
      <c r="M31" s="70">
        <v>28.8</v>
      </c>
      <c r="N31" s="71"/>
      <c r="O31" s="71"/>
      <c r="P31" s="72">
        <v>8210</v>
      </c>
      <c r="Q31" s="70">
        <v>51.1</v>
      </c>
      <c r="R31" s="99" t="s">
        <v>81</v>
      </c>
      <c r="S31" s="99" t="s">
        <v>49</v>
      </c>
    </row>
    <row r="32" spans="1:19" ht="72" customHeight="1" x14ac:dyDescent="0.25">
      <c r="A32" s="110"/>
      <c r="B32" s="32">
        <v>8210</v>
      </c>
      <c r="C32" s="33" t="s">
        <v>90</v>
      </c>
      <c r="D32" s="32" t="s">
        <v>65</v>
      </c>
      <c r="E32" s="33"/>
      <c r="F32" s="32" t="s">
        <v>10</v>
      </c>
      <c r="G32" s="33">
        <v>64.2</v>
      </c>
      <c r="H32" s="32">
        <v>250</v>
      </c>
      <c r="I32" s="36" t="s">
        <v>20</v>
      </c>
      <c r="J32" s="32">
        <v>199</v>
      </c>
      <c r="K32" s="35">
        <v>3274.1999999999989</v>
      </c>
      <c r="L32" s="105"/>
      <c r="M32" s="70">
        <v>51.1</v>
      </c>
      <c r="N32" s="71"/>
      <c r="O32" s="71"/>
      <c r="P32" s="72">
        <v>8211</v>
      </c>
      <c r="Q32" s="70">
        <v>28.8</v>
      </c>
      <c r="R32" s="99"/>
      <c r="S32" s="99"/>
    </row>
    <row r="33" spans="1:20" ht="72" customHeight="1" x14ac:dyDescent="0.25">
      <c r="A33" s="110"/>
      <c r="B33" s="32">
        <v>1739</v>
      </c>
      <c r="C33" s="36" t="s">
        <v>104</v>
      </c>
      <c r="D33" s="57" t="s">
        <v>90</v>
      </c>
      <c r="E33" s="36" t="s">
        <v>58</v>
      </c>
      <c r="F33" s="32" t="s">
        <v>10</v>
      </c>
      <c r="G33" s="33">
        <v>37.700000000000003</v>
      </c>
      <c r="H33" s="32">
        <v>250</v>
      </c>
      <c r="I33" s="36" t="s">
        <v>36</v>
      </c>
      <c r="J33" s="32">
        <v>199</v>
      </c>
      <c r="K33" s="35">
        <v>1922.6999999999998</v>
      </c>
      <c r="L33" s="105" t="s">
        <v>39</v>
      </c>
      <c r="M33" s="70">
        <v>22.5</v>
      </c>
      <c r="N33" s="71"/>
      <c r="O33" s="71"/>
      <c r="P33" s="72">
        <v>1739</v>
      </c>
      <c r="Q33" s="70">
        <v>38.6</v>
      </c>
      <c r="R33" s="37" t="s">
        <v>51</v>
      </c>
      <c r="S33" s="37" t="s">
        <v>50</v>
      </c>
    </row>
    <row r="34" spans="1:20" ht="119.45" customHeight="1" thickBot="1" x14ac:dyDescent="0.3">
      <c r="A34" s="111"/>
      <c r="B34" s="50">
        <v>8216</v>
      </c>
      <c r="C34" s="53" t="s">
        <v>90</v>
      </c>
      <c r="D34" s="58" t="s">
        <v>67</v>
      </c>
      <c r="E34" s="59" t="s">
        <v>73</v>
      </c>
      <c r="F34" s="50" t="s">
        <v>28</v>
      </c>
      <c r="G34" s="51">
        <v>37.700000000000003</v>
      </c>
      <c r="H34" s="50">
        <v>364</v>
      </c>
      <c r="I34" s="53" t="s">
        <v>37</v>
      </c>
      <c r="J34" s="50">
        <v>313</v>
      </c>
      <c r="K34" s="54">
        <v>1922.7000000000007</v>
      </c>
      <c r="L34" s="106"/>
      <c r="M34" s="78">
        <v>38.6</v>
      </c>
      <c r="N34" s="79"/>
      <c r="O34" s="79"/>
      <c r="P34" s="80">
        <v>8216</v>
      </c>
      <c r="Q34" s="70">
        <v>22.5</v>
      </c>
      <c r="R34" s="60" t="s">
        <v>82</v>
      </c>
      <c r="S34" s="60" t="s">
        <v>52</v>
      </c>
    </row>
    <row r="35" spans="1:20" ht="118.9" customHeight="1" x14ac:dyDescent="0.25">
      <c r="A35" s="121">
        <v>196</v>
      </c>
      <c r="B35" s="27">
        <v>3881</v>
      </c>
      <c r="C35" s="28" t="s">
        <v>90</v>
      </c>
      <c r="D35" s="27" t="s">
        <v>97</v>
      </c>
      <c r="E35" s="28"/>
      <c r="F35" s="61">
        <v>60</v>
      </c>
      <c r="G35" s="28">
        <v>57.3</v>
      </c>
      <c r="H35" s="27">
        <v>297</v>
      </c>
      <c r="I35" s="31" t="s">
        <v>33</v>
      </c>
      <c r="J35" s="27">
        <v>154</v>
      </c>
      <c r="K35" s="30">
        <v>8193.9</v>
      </c>
      <c r="L35" s="102" t="s">
        <v>34</v>
      </c>
      <c r="M35" s="67">
        <v>21.2</v>
      </c>
      <c r="N35" s="82"/>
      <c r="O35" s="82"/>
      <c r="P35" s="69">
        <v>3884</v>
      </c>
      <c r="Q35" s="70">
        <v>7.1</v>
      </c>
      <c r="R35" s="56" t="s">
        <v>84</v>
      </c>
      <c r="S35" s="56" t="s">
        <v>75</v>
      </c>
    </row>
    <row r="36" spans="1:20" ht="124.15" customHeight="1" thickBot="1" x14ac:dyDescent="0.3">
      <c r="A36" s="122"/>
      <c r="B36" s="38">
        <v>3884</v>
      </c>
      <c r="C36" s="39" t="s">
        <v>103</v>
      </c>
      <c r="D36" s="38" t="s">
        <v>98</v>
      </c>
      <c r="E36" s="39"/>
      <c r="F36" s="62">
        <v>60</v>
      </c>
      <c r="G36" s="39">
        <v>57.3</v>
      </c>
      <c r="H36" s="38">
        <v>297</v>
      </c>
      <c r="I36" s="41" t="s">
        <v>33</v>
      </c>
      <c r="J36" s="38">
        <v>154</v>
      </c>
      <c r="K36" s="42">
        <v>8193.9</v>
      </c>
      <c r="L36" s="103"/>
      <c r="M36" s="74">
        <v>7.1</v>
      </c>
      <c r="N36" s="75"/>
      <c r="O36" s="75"/>
      <c r="P36" s="76">
        <v>3881</v>
      </c>
      <c r="Q36" s="70">
        <v>21.2</v>
      </c>
      <c r="R36" s="63" t="s">
        <v>83</v>
      </c>
      <c r="S36" s="63" t="s">
        <v>53</v>
      </c>
    </row>
    <row r="37" spans="1:20" ht="72" customHeight="1" x14ac:dyDescent="0.25">
      <c r="A37" s="109">
        <v>195</v>
      </c>
      <c r="B37" s="43">
        <v>18834</v>
      </c>
      <c r="C37" s="44" t="s">
        <v>68</v>
      </c>
      <c r="D37" s="43" t="s">
        <v>69</v>
      </c>
      <c r="E37" s="44"/>
      <c r="F37" s="64">
        <v>60</v>
      </c>
      <c r="G37" s="44">
        <v>22.1</v>
      </c>
      <c r="H37" s="43">
        <v>297</v>
      </c>
      <c r="I37" s="46" t="s">
        <v>33</v>
      </c>
      <c r="J37" s="43">
        <v>154</v>
      </c>
      <c r="K37" s="47">
        <v>3160.3000000000006</v>
      </c>
      <c r="L37" s="104" t="s">
        <v>35</v>
      </c>
      <c r="M37" s="48">
        <v>8.1999999999999993</v>
      </c>
      <c r="N37" s="49"/>
      <c r="O37" s="49"/>
      <c r="P37" s="83">
        <v>18835</v>
      </c>
      <c r="Q37" s="70">
        <v>2.7</v>
      </c>
      <c r="R37" s="55" t="s">
        <v>76</v>
      </c>
      <c r="S37" s="55" t="s">
        <v>54</v>
      </c>
    </row>
    <row r="38" spans="1:20" ht="72" customHeight="1" thickBot="1" x14ac:dyDescent="0.3">
      <c r="A38" s="111"/>
      <c r="B38" s="50">
        <v>18835</v>
      </c>
      <c r="C38" s="51" t="s">
        <v>69</v>
      </c>
      <c r="D38" s="50" t="s">
        <v>68</v>
      </c>
      <c r="E38" s="51"/>
      <c r="F38" s="58">
        <v>60</v>
      </c>
      <c r="G38" s="51">
        <v>22.1</v>
      </c>
      <c r="H38" s="50">
        <v>297</v>
      </c>
      <c r="I38" s="53" t="s">
        <v>33</v>
      </c>
      <c r="J38" s="50">
        <v>154</v>
      </c>
      <c r="K38" s="54">
        <v>3160.3000000000006</v>
      </c>
      <c r="L38" s="106"/>
      <c r="M38" s="78">
        <v>2.7</v>
      </c>
      <c r="N38" s="79"/>
      <c r="O38" s="79"/>
      <c r="P38" s="84">
        <v>18834</v>
      </c>
      <c r="Q38" s="74">
        <v>8.1999999999999993</v>
      </c>
      <c r="R38" s="55" t="s">
        <v>77</v>
      </c>
      <c r="S38" s="60" t="s">
        <v>55</v>
      </c>
    </row>
    <row r="39" spans="1:20" ht="72" customHeight="1" x14ac:dyDescent="0.25">
      <c r="A39" s="121">
        <v>226</v>
      </c>
      <c r="B39" s="27">
        <v>8715</v>
      </c>
      <c r="C39" s="28" t="s">
        <v>70</v>
      </c>
      <c r="D39" s="27" t="s">
        <v>99</v>
      </c>
      <c r="E39" s="28"/>
      <c r="F39" s="27" t="s">
        <v>28</v>
      </c>
      <c r="G39" s="28">
        <v>54.9</v>
      </c>
      <c r="H39" s="27">
        <v>364</v>
      </c>
      <c r="I39" s="31" t="s">
        <v>20</v>
      </c>
      <c r="J39" s="27">
        <v>199</v>
      </c>
      <c r="K39" s="30">
        <v>9058.4999999999982</v>
      </c>
      <c r="L39" s="102" t="s">
        <v>41</v>
      </c>
      <c r="M39" s="67">
        <v>79.5</v>
      </c>
      <c r="N39" s="85">
        <v>88.333333333333329</v>
      </c>
      <c r="O39" s="85">
        <v>32.666666666666664</v>
      </c>
      <c r="P39" s="100" t="s">
        <v>43</v>
      </c>
      <c r="Q39" s="101"/>
      <c r="R39" s="56" t="s">
        <v>42</v>
      </c>
      <c r="S39" s="56" t="s">
        <v>56</v>
      </c>
      <c r="T39" s="17"/>
    </row>
    <row r="40" spans="1:20" ht="72" customHeight="1" x14ac:dyDescent="0.25">
      <c r="A40" s="110"/>
      <c r="B40" s="32">
        <v>8723</v>
      </c>
      <c r="C40" s="33" t="s">
        <v>70</v>
      </c>
      <c r="D40" s="32" t="s">
        <v>99</v>
      </c>
      <c r="E40" s="33"/>
      <c r="F40" s="57">
        <v>12</v>
      </c>
      <c r="G40" s="33">
        <v>54.9</v>
      </c>
      <c r="H40" s="32">
        <v>361</v>
      </c>
      <c r="I40" s="36" t="s">
        <v>20</v>
      </c>
      <c r="J40" s="32">
        <v>199</v>
      </c>
      <c r="K40" s="35">
        <v>8893.7999999999975</v>
      </c>
      <c r="L40" s="105"/>
      <c r="M40" s="70">
        <v>21.6</v>
      </c>
      <c r="N40" s="86">
        <v>21.666666666666668</v>
      </c>
      <c r="O40" s="71">
        <v>23</v>
      </c>
      <c r="P40" s="48">
        <v>8722</v>
      </c>
      <c r="Q40" s="48">
        <v>9.8000000000000007</v>
      </c>
      <c r="R40" s="37" t="s">
        <v>44</v>
      </c>
      <c r="S40" s="37" t="s">
        <v>57</v>
      </c>
      <c r="T40" s="17"/>
    </row>
    <row r="41" spans="1:20" ht="72" customHeight="1" thickBot="1" x14ac:dyDescent="0.3">
      <c r="A41" s="122"/>
      <c r="B41" s="38">
        <v>8722</v>
      </c>
      <c r="C41" s="39" t="s">
        <v>100</v>
      </c>
      <c r="D41" s="38" t="s">
        <v>71</v>
      </c>
      <c r="E41" s="39"/>
      <c r="F41" s="62">
        <v>12</v>
      </c>
      <c r="G41" s="39">
        <v>54.9</v>
      </c>
      <c r="H41" s="38">
        <v>249</v>
      </c>
      <c r="I41" s="41" t="s">
        <v>20</v>
      </c>
      <c r="J41" s="38">
        <v>199</v>
      </c>
      <c r="K41" s="42">
        <v>2745</v>
      </c>
      <c r="L41" s="103"/>
      <c r="M41" s="74">
        <v>9.8000000000000007</v>
      </c>
      <c r="N41" s="75"/>
      <c r="O41" s="75"/>
      <c r="P41" s="74">
        <v>8723</v>
      </c>
      <c r="Q41" s="74">
        <v>21.9</v>
      </c>
      <c r="R41" s="63" t="s">
        <v>45</v>
      </c>
      <c r="S41" s="63" t="s">
        <v>79</v>
      </c>
      <c r="T41" s="17"/>
    </row>
    <row r="42" spans="1:20" ht="69.599999999999994" customHeight="1" thickBot="1" x14ac:dyDescent="0.3">
      <c r="A42" s="116" t="s">
        <v>2</v>
      </c>
      <c r="B42" s="117"/>
      <c r="C42" s="117"/>
      <c r="D42" s="117"/>
      <c r="E42" s="117"/>
      <c r="F42" s="117"/>
      <c r="G42" s="117"/>
      <c r="H42" s="117"/>
      <c r="I42" s="117"/>
      <c r="J42" s="118"/>
      <c r="K42" s="87">
        <f>SUM(K5:K41)</f>
        <v>101833.59999999999</v>
      </c>
      <c r="L42" s="7"/>
      <c r="M42" s="10"/>
      <c r="N42" s="10"/>
      <c r="O42" s="10"/>
      <c r="P42" s="5"/>
      <c r="Q42" s="5"/>
      <c r="R42" s="5"/>
      <c r="S42" s="4"/>
    </row>
    <row r="43" spans="1:20" ht="15" customHeight="1" x14ac:dyDescent="0.2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14"/>
      <c r="M43" s="25"/>
      <c r="N43" s="25"/>
      <c r="O43" s="25"/>
      <c r="P43" s="14"/>
      <c r="Q43" s="14"/>
      <c r="R43" s="14"/>
      <c r="S43" s="25"/>
    </row>
    <row r="44" spans="1:20" ht="15" customHeight="1" x14ac:dyDescent="0.25">
      <c r="A44" s="24"/>
      <c r="B44" s="24"/>
      <c r="C44" s="24"/>
      <c r="D44" s="24"/>
      <c r="E44" s="24"/>
      <c r="F44" s="24"/>
      <c r="G44" s="24"/>
      <c r="H44" s="24"/>
      <c r="I44" s="24"/>
      <c r="J44" s="14"/>
      <c r="K44" s="25"/>
      <c r="L44" s="25"/>
      <c r="M44" s="25"/>
      <c r="N44" s="14"/>
      <c r="O44" s="14"/>
      <c r="P44" s="14"/>
      <c r="Q44" s="25"/>
      <c r="R44"/>
      <c r="S44" s="1"/>
      <c r="T44" s="1"/>
    </row>
    <row r="45" spans="1:20" ht="15" customHeight="1" x14ac:dyDescent="0.25"/>
    <row r="46" spans="1:20" ht="15" customHeight="1" x14ac:dyDescent="0.25">
      <c r="A46" s="11" t="s">
        <v>4</v>
      </c>
      <c r="B46" s="97"/>
      <c r="C46" s="97"/>
      <c r="M46" s="22"/>
      <c r="N46" s="20"/>
    </row>
    <row r="47" spans="1:20" ht="15" customHeight="1" x14ac:dyDescent="0.25">
      <c r="A47" s="11" t="s">
        <v>10</v>
      </c>
      <c r="B47" s="97" t="s">
        <v>11</v>
      </c>
      <c r="C47" s="97"/>
      <c r="D47" s="16"/>
      <c r="I47" s="22"/>
      <c r="J47" s="21"/>
      <c r="K47" s="6"/>
      <c r="M47" s="2"/>
      <c r="N47" s="2"/>
      <c r="O47" s="2"/>
      <c r="P47"/>
      <c r="Q47" s="1"/>
      <c r="R47" s="1"/>
      <c r="S47" s="1"/>
      <c r="T47" s="1"/>
    </row>
    <row r="48" spans="1:20" ht="15" customHeight="1" x14ac:dyDescent="0.25">
      <c r="A48" s="11" t="s">
        <v>28</v>
      </c>
      <c r="B48" s="97" t="s">
        <v>30</v>
      </c>
      <c r="C48" s="97"/>
      <c r="D48" s="16"/>
      <c r="E48" s="12"/>
      <c r="F48" s="13"/>
      <c r="I48" s="22"/>
      <c r="J48" s="6"/>
      <c r="K48" s="6"/>
      <c r="M48" s="2"/>
      <c r="N48" s="2"/>
      <c r="O48" s="2"/>
      <c r="P48"/>
      <c r="Q48" s="1"/>
      <c r="R48" s="1"/>
      <c r="S48" s="1"/>
      <c r="T48" s="1"/>
    </row>
    <row r="49" spans="1:20" ht="15" customHeight="1" x14ac:dyDescent="0.25">
      <c r="A49" s="11">
        <v>60</v>
      </c>
      <c r="B49" s="98" t="s">
        <v>12</v>
      </c>
      <c r="C49" s="98"/>
      <c r="E49" s="15"/>
      <c r="F49" s="15"/>
      <c r="I49" s="6"/>
      <c r="J49" s="20"/>
      <c r="K49" s="6"/>
      <c r="M49" s="2"/>
      <c r="N49" s="2"/>
      <c r="O49" s="2"/>
      <c r="P49"/>
      <c r="Q49" s="1"/>
      <c r="R49" s="1"/>
      <c r="S49" s="1"/>
      <c r="T49" s="1"/>
    </row>
    <row r="50" spans="1:20" ht="15" customHeight="1" x14ac:dyDescent="0.25">
      <c r="A50" s="11">
        <v>12</v>
      </c>
      <c r="B50" s="98" t="s">
        <v>40</v>
      </c>
      <c r="C50" s="98"/>
      <c r="E50" s="14"/>
      <c r="F50" s="14"/>
      <c r="I50" s="6"/>
      <c r="J50" s="6"/>
      <c r="K50" s="6"/>
      <c r="M50" s="2"/>
      <c r="N50" s="2"/>
      <c r="O50" s="2"/>
      <c r="P50"/>
      <c r="Q50" s="1"/>
      <c r="R50" s="1"/>
      <c r="S50" s="1"/>
      <c r="T50" s="1"/>
    </row>
    <row r="51" spans="1:20" ht="15" customHeight="1" x14ac:dyDescent="0.25">
      <c r="A51" s="11">
        <v>23</v>
      </c>
      <c r="B51" s="98" t="s">
        <v>29</v>
      </c>
      <c r="C51" s="98"/>
      <c r="D51" s="14"/>
      <c r="E51" s="14"/>
      <c r="F51" s="14"/>
      <c r="G51" s="14"/>
      <c r="J51" s="6"/>
      <c r="K51" s="6"/>
      <c r="L51" s="6"/>
      <c r="M51" s="2"/>
      <c r="N51" s="2"/>
      <c r="O51" s="2"/>
      <c r="Q51" s="1"/>
      <c r="R51" s="1"/>
      <c r="S51" s="1"/>
    </row>
    <row r="52" spans="1:20" x14ac:dyDescent="0.25">
      <c r="A52" s="18"/>
      <c r="B52" s="19"/>
      <c r="C52" s="19"/>
      <c r="G52" s="14"/>
      <c r="H52" s="14"/>
      <c r="I52" s="14"/>
      <c r="J52" s="14"/>
    </row>
    <row r="54" spans="1:20" x14ac:dyDescent="0.25">
      <c r="A54" s="23" t="s">
        <v>88</v>
      </c>
    </row>
    <row r="56" spans="1:20" ht="13.9" customHeight="1" x14ac:dyDescent="0.25"/>
    <row r="57" spans="1:20" ht="15.75" thickBot="1" x14ac:dyDescent="0.3"/>
    <row r="58" spans="1:20" ht="75.75" thickBot="1" x14ac:dyDescent="0.3">
      <c r="B58" s="90" t="s">
        <v>101</v>
      </c>
      <c r="C58" s="91" t="s">
        <v>106</v>
      </c>
      <c r="D58" s="91" t="s">
        <v>107</v>
      </c>
      <c r="E58" s="91" t="s">
        <v>102</v>
      </c>
      <c r="L58" s="6"/>
      <c r="O58" s="2"/>
      <c r="S58"/>
      <c r="T58" s="1"/>
    </row>
    <row r="59" spans="1:20" ht="15.75" thickBot="1" x14ac:dyDescent="0.3">
      <c r="B59" s="26">
        <v>3050000</v>
      </c>
      <c r="C59" s="88">
        <v>37</v>
      </c>
      <c r="D59" s="65">
        <f>K42</f>
        <v>101833.59999999999</v>
      </c>
      <c r="E59" s="66">
        <f>D59/B59</f>
        <v>3.3388065573770491E-2</v>
      </c>
      <c r="L59" s="6"/>
      <c r="O59" s="2"/>
      <c r="S59"/>
      <c r="T59" s="1"/>
    </row>
  </sheetData>
  <mergeCells count="56">
    <mergeCell ref="R2:S2"/>
    <mergeCell ref="P3:P4"/>
    <mergeCell ref="Q3:Q4"/>
    <mergeCell ref="S3:S4"/>
    <mergeCell ref="R3:R4"/>
    <mergeCell ref="G3:G4"/>
    <mergeCell ref="H3:H4"/>
    <mergeCell ref="K3:K4"/>
    <mergeCell ref="L3:L4"/>
    <mergeCell ref="M3:O3"/>
    <mergeCell ref="I3:I4"/>
    <mergeCell ref="J3:J4"/>
    <mergeCell ref="A5:A24"/>
    <mergeCell ref="A25:A26"/>
    <mergeCell ref="A27:A28"/>
    <mergeCell ref="A3:A4"/>
    <mergeCell ref="F3:F4"/>
    <mergeCell ref="B3:B4"/>
    <mergeCell ref="C3:C4"/>
    <mergeCell ref="A29:A34"/>
    <mergeCell ref="D3:D4"/>
    <mergeCell ref="E3:E4"/>
    <mergeCell ref="A42:J42"/>
    <mergeCell ref="L31:L32"/>
    <mergeCell ref="L33:L34"/>
    <mergeCell ref="L5:L16"/>
    <mergeCell ref="L21:L22"/>
    <mergeCell ref="L25:L26"/>
    <mergeCell ref="L23:L24"/>
    <mergeCell ref="L39:L41"/>
    <mergeCell ref="A39:A41"/>
    <mergeCell ref="A35:A36"/>
    <mergeCell ref="A37:A38"/>
    <mergeCell ref="I17:I18"/>
    <mergeCell ref="I19:I20"/>
    <mergeCell ref="S5:S24"/>
    <mergeCell ref="R5:R24"/>
    <mergeCell ref="R25:R26"/>
    <mergeCell ref="S25:S26"/>
    <mergeCell ref="R27:R28"/>
    <mergeCell ref="S31:S32"/>
    <mergeCell ref="P39:Q39"/>
    <mergeCell ref="L27:L28"/>
    <mergeCell ref="L29:L30"/>
    <mergeCell ref="L35:L36"/>
    <mergeCell ref="L37:L38"/>
    <mergeCell ref="B50:C50"/>
    <mergeCell ref="B51:C51"/>
    <mergeCell ref="B48:C48"/>
    <mergeCell ref="B47:C47"/>
    <mergeCell ref="R31:R32"/>
    <mergeCell ref="K17:K18"/>
    <mergeCell ref="K19:K20"/>
    <mergeCell ref="L17:L20"/>
    <mergeCell ref="B46:C46"/>
    <mergeCell ref="B49:C49"/>
  </mergeCells>
  <phoneticPr fontId="9" type="noConversion"/>
  <pageMargins left="0.7" right="0.7" top="0.78740157499999996" bottom="0.78740157499999996" header="0.3" footer="0.3"/>
  <pageSetup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celkem přehled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Radim Langer</dc:creator>
  <cp:lastModifiedBy>Šedivý Petr</cp:lastModifiedBy>
  <cp:lastPrinted>2021-03-02T11:03:27Z</cp:lastPrinted>
  <dcterms:created xsi:type="dcterms:W3CDTF">2019-02-04T13:21:45Z</dcterms:created>
  <dcterms:modified xsi:type="dcterms:W3CDTF">2021-03-04T11:41:53Z</dcterms:modified>
</cp:coreProperties>
</file>