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RK_únor_2019_podklady\formuláře EP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<sst xmlns="http://schemas.openxmlformats.org/spreadsheetml/2006/main" count="54" uniqueCount="45">
  <si>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</si>
  <si>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</si>
  <si>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</si>
  <si>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</si>
  <si>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</si>
  <si>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</si>
  <si>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</si>
  <si>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</si>
  <si>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</si>
  <si>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</si>
  <si>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</si>
  <si>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</si>
  <si>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</si>
  <si>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</si>
  <si>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</si>
  <si>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</si>
  <si>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</si>
  <si>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</si>
  <si>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</si>
  <si>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</si>
  <si>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</si>
  <si>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</si>
  <si>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</si>
  <si>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</si>
  <si>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</si>
  <si>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</si>
  <si>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</si>
  <si>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</si>
  <si>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</si>
  <si>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</si>
  <si>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</si>
  <si>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</si>
  <si>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</si>
  <si>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</si>
  <si>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</si>
  <si>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</si>
  <si>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</si>
  <si>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</si>
  <si>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</si>
  <si>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>podání žádosti v průběhu roku 2019 v závislosti na termínu vyhlášení výzvy, realizace projektu 2020</t>
  </si>
  <si>
    <t>Kvalitní podmínky pro výuku řemeslných oborů</t>
  </si>
  <si>
    <t>Cílem projektu je provést technickou rekonstrukci strojního vybavení strojovny školních truhlářských dílen nákupem a instalací nových moderních dřevoobráběcích strojů. Stávající stroje mají ve velké většině za sebou několik desetiletí provozu.</t>
  </si>
  <si>
    <t xml:space="preserve">• Nákup celkem  7 ks  dřevoobráběcích strojů, včetně obráběcího stroje CNC
• Instalace  strojů a jejich připojení do systému odsávání
• Uvedení strojů do provozu, odzkoušení
• Proškolení pedagogů i žáků
</t>
  </si>
  <si>
    <t xml:space="preserve">Střední odborné učiliště, Lišov, tř. 5. května 3
</t>
  </si>
  <si>
    <t>Mgr. Dalibor Benýšek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</si>
</sst>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F55" sqref="F5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30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40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41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32.2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42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x14ac:dyDescent="0.2">
      <c r="A13" s="18"/>
      <c r="B13" s="16"/>
      <c r="C13" s="129"/>
      <c r="D13" s="130"/>
      <c r="E13" s="130"/>
      <c r="F13" s="130"/>
      <c r="G13" s="131"/>
    </row>
    <row r="14" spans="1:9" ht="24" customHeight="1" x14ac:dyDescent="0.2">
      <c r="A14" s="18"/>
      <c r="B14" s="16"/>
      <c r="C14" s="132"/>
      <c r="D14" s="133"/>
      <c r="E14" s="133"/>
      <c r="F14" s="133"/>
      <c r="G14" s="13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5" t="s">
        <v>35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32</v>
      </c>
      <c r="B18" s="139"/>
      <c r="C18" s="139"/>
      <c r="D18" s="139"/>
      <c r="E18" s="147" t="s">
        <v>38</v>
      </c>
      <c r="F18" s="148"/>
      <c r="G18" s="14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3" t="s">
        <v>43</v>
      </c>
      <c r="D20" s="144"/>
      <c r="E20" s="144"/>
      <c r="F20" s="144"/>
      <c r="G20" s="145"/>
    </row>
    <row r="21" spans="1:13" ht="25.5" customHeight="1" x14ac:dyDescent="0.2">
      <c r="A21" s="115" t="s">
        <v>33</v>
      </c>
      <c r="B21" s="116"/>
      <c r="C21" s="146"/>
      <c r="D21" s="140" t="s">
        <v>43</v>
      </c>
      <c r="E21" s="141"/>
      <c r="F21" s="141"/>
      <c r="G21" s="142"/>
    </row>
    <row r="22" spans="1:13" x14ac:dyDescent="0.2">
      <c r="A22" s="14" t="s">
        <v>22</v>
      </c>
      <c r="B22" s="59"/>
      <c r="C22" s="85" t="s">
        <v>31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0" t="s">
        <v>44</v>
      </c>
      <c r="E24" s="151"/>
      <c r="F24" s="151"/>
      <c r="G24" s="15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86"/>
      <c r="C26" s="86"/>
      <c r="D26" s="86"/>
      <c r="E26" s="86"/>
      <c r="F26" s="98">
        <v>4800000</v>
      </c>
      <c r="G26" s="99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0</v>
      </c>
      <c r="G27" s="99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f>F26-F27</f>
        <v>4800000</v>
      </c>
      <c r="G28" s="99"/>
      <c r="I28" s="62">
        <f>SUM(F29:G32)</f>
        <v>4800000</v>
      </c>
      <c r="J28" s="62"/>
      <c r="L28" s="63"/>
      <c r="M28" s="62"/>
    </row>
    <row r="29" spans="1:13" s="13" customFormat="1" ht="13.5" thickBot="1" x14ac:dyDescent="0.25">
      <c r="A29" s="115" t="s">
        <v>29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f>F28*0.1</f>
        <v>480000</v>
      </c>
      <c r="G30" s="99"/>
      <c r="J30" s="62"/>
      <c r="M30" s="62"/>
    </row>
    <row r="31" spans="1:13" s="13" customFormat="1" ht="13.5" thickBot="1" x14ac:dyDescent="0.25">
      <c r="A31" s="114" t="s">
        <v>37</v>
      </c>
      <c r="B31" s="86"/>
      <c r="C31" s="86"/>
      <c r="D31" s="86"/>
      <c r="E31" s="87"/>
      <c r="F31" s="98">
        <f>F28*0.05</f>
        <v>240000</v>
      </c>
      <c r="G31" s="99"/>
      <c r="I31" s="62"/>
      <c r="M31" s="62"/>
    </row>
    <row r="32" spans="1:13" s="13" customFormat="1" ht="13.5" thickBot="1" x14ac:dyDescent="0.25">
      <c r="A32" s="114" t="s">
        <v>36</v>
      </c>
      <c r="B32" s="86"/>
      <c r="C32" s="86"/>
      <c r="D32" s="86"/>
      <c r="E32" s="86"/>
      <c r="F32" s="98">
        <f>F28*0.85</f>
        <v>4080000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SUM(F36:G40)</f>
        <v>4800000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34</v>
      </c>
      <c r="C36" s="86"/>
      <c r="D36" s="86"/>
      <c r="E36" s="86"/>
      <c r="F36" s="98">
        <f>F31+F32</f>
        <v>4320000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14</v>
      </c>
      <c r="C38" s="86"/>
      <c r="D38" s="86"/>
      <c r="E38" s="86"/>
      <c r="F38" s="98">
        <f>F30</f>
        <v>480000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27</v>
      </c>
      <c r="B42" s="11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240000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1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2020</v>
      </c>
      <c r="E51" s="57" t="s">
        <v>6</v>
      </c>
      <c r="F51" s="81">
        <v>4800000</v>
      </c>
      <c r="G51" s="64"/>
      <c r="I51" s="71">
        <f>SUM(F51,F56)</f>
        <v>4800000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18</v>
      </c>
      <c r="F52" s="82">
        <v>480000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19</v>
      </c>
      <c r="F53" s="83">
        <v>4320000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>
        <v>2020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39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56/ZK/19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2019-01-31T12:16:46Z</cp:lastPrinted>
  <dcterms:created xsi:type="dcterms:W3CDTF">2007-09-24T07:15:17Z</dcterms:created>
  <dcterms:modified xsi:type="dcterms:W3CDTF">2019-01-31T12:16:49Z</dcterms:modified>
</cp:coreProperties>
</file>