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KAP\Rámec\Aktualizace Rámce_podklady\Aktualizace 2018\Projektové záměry\PZ CLLD\PZ krajské\Formuláře evropského projektu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40" i="1" l="1"/>
  <c r="F28" i="1"/>
  <c r="F31" i="1" s="1"/>
  <c r="F32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<sst xmlns="http://schemas.openxmlformats.org/spreadsheetml/2006/main" count="54" uniqueCount="45">
  <si>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</si>
  <si>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</si>
  <si>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</si>
  <si>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</si>
  <si>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</si>
  <si>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</si>
  <si>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</si>
  <si>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</si>
  <si>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</si>
  <si>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</si>
  <si>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</si>
  <si>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</si>
  <si>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</si>
  <si>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</si>
  <si>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</si>
  <si>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</si>
  <si>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</si>
  <si>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</si>
  <si>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</si>
  <si>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</si>
  <si>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</si>
  <si>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</si>
  <si>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</si>
  <si>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</si>
  <si>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</si>
  <si>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</si>
  <si>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</si>
  <si>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</si>
  <si>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</si>
  <si>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</si>
  <si>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</si>
  <si>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</si>
  <si>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</si>
  <si>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</si>
  <si>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</si>
  <si>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</si>
  <si>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</si>
  <si>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 xml:space="preserve">           podíl jiných nár. zdrojů financování (5 %):</t>
  </si>
  <si>
    <t>2019</t>
  </si>
  <si>
    <t xml:space="preserve">Dům dětí a mládeže, Prachatice, Ševčíkova 273
</t>
  </si>
  <si>
    <t>Bc. Jiří Machart</t>
  </si>
  <si>
    <t>zpracování PD, podání žádosti 2019, realizace projektu 2020</t>
  </si>
  <si>
    <t>Vytvoření zázemí pro pobytové akce</t>
  </si>
  <si>
    <t xml:space="preserve">Rekonstrukce CEV spočívá v úplné přeměně volných pavilonů pro potřeby CEV.
Vybudování odborných učeben pro výuku, laboratoří a dílen.
</t>
  </si>
  <si>
    <t xml:space="preserve">Vybavení ubytovacího zařízení CEV Dřípatka: 11 pokojů a 2 kluboven (postele, palandy, skříně, stoly, židle, interaktivní tabule, didaktické pomůcky). Ubytovací zařízení slouží především pro realizaci výchovně vzdělávacích akcí pro školy a školská zařízení v oblasti přírodovědné a technické.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</si>
</sst>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9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42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7" fillId="0" borderId="3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2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3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49" fontId="0" fillId="0" borderId="38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0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0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topLeftCell="A31" zoomScaleNormal="100" workbookViewId="0">
      <selection activeCell="F60" sqref="F6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5" t="s">
        <v>30</v>
      </c>
      <c r="B2" s="116"/>
      <c r="C2" s="116"/>
      <c r="D2" s="116"/>
      <c r="E2" s="116"/>
      <c r="F2" s="116"/>
      <c r="G2" s="117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18" t="s">
        <v>42</v>
      </c>
      <c r="D4" s="119"/>
      <c r="E4" s="119"/>
      <c r="F4" s="119"/>
      <c r="G4" s="120"/>
    </row>
    <row r="5" spans="1:9" x14ac:dyDescent="0.2">
      <c r="A5" s="18"/>
      <c r="B5" s="16"/>
      <c r="C5" s="121"/>
      <c r="D5" s="122"/>
      <c r="E5" s="122"/>
      <c r="F5" s="122"/>
      <c r="G5" s="123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4" t="s">
        <v>43</v>
      </c>
      <c r="D7" s="125"/>
      <c r="E7" s="125"/>
      <c r="F7" s="125"/>
      <c r="G7" s="126"/>
    </row>
    <row r="8" spans="1:9" ht="6" customHeight="1" x14ac:dyDescent="0.2">
      <c r="A8" s="18"/>
      <c r="B8" s="16"/>
      <c r="C8" s="127"/>
      <c r="D8" s="128"/>
      <c r="E8" s="128"/>
      <c r="F8" s="128"/>
      <c r="G8" s="129"/>
    </row>
    <row r="9" spans="1:9" ht="12" customHeight="1" x14ac:dyDescent="0.2">
      <c r="A9" s="18"/>
      <c r="B9" s="16"/>
      <c r="C9" s="130"/>
      <c r="D9" s="131"/>
      <c r="E9" s="131"/>
      <c r="F9" s="131"/>
      <c r="G9" s="132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4" t="s">
        <v>44</v>
      </c>
      <c r="D11" s="125"/>
      <c r="E11" s="125"/>
      <c r="F11" s="125"/>
      <c r="G11" s="126"/>
    </row>
    <row r="12" spans="1:9" ht="18.75" x14ac:dyDescent="0.3">
      <c r="A12" s="18"/>
      <c r="B12" s="16"/>
      <c r="C12" s="127"/>
      <c r="D12" s="128"/>
      <c r="E12" s="128"/>
      <c r="F12" s="128"/>
      <c r="G12" s="129"/>
      <c r="I12" s="72"/>
    </row>
    <row r="13" spans="1:9" x14ac:dyDescent="0.2">
      <c r="A13" s="18"/>
      <c r="B13" s="16"/>
      <c r="C13" s="127"/>
      <c r="D13" s="128"/>
      <c r="E13" s="128"/>
      <c r="F13" s="128"/>
      <c r="G13" s="129"/>
    </row>
    <row r="14" spans="1:9" ht="10.5" customHeight="1" x14ac:dyDescent="0.2">
      <c r="A14" s="18"/>
      <c r="B14" s="16"/>
      <c r="C14" s="130"/>
      <c r="D14" s="131"/>
      <c r="E14" s="131"/>
      <c r="F14" s="131"/>
      <c r="G14" s="132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3" t="s">
        <v>35</v>
      </c>
      <c r="D16" s="134"/>
      <c r="E16" s="134"/>
      <c r="F16" s="134"/>
      <c r="G16" s="13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6" t="s">
        <v>32</v>
      </c>
      <c r="B18" s="137"/>
      <c r="C18" s="137"/>
      <c r="D18" s="137"/>
      <c r="E18" s="145" t="s">
        <v>38</v>
      </c>
      <c r="F18" s="146"/>
      <c r="G18" s="147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1" t="s">
        <v>39</v>
      </c>
      <c r="D20" s="142"/>
      <c r="E20" s="142"/>
      <c r="F20" s="142"/>
      <c r="G20" s="143"/>
    </row>
    <row r="21" spans="1:13" ht="25.5" customHeight="1" x14ac:dyDescent="0.2">
      <c r="A21" s="113" t="s">
        <v>33</v>
      </c>
      <c r="B21" s="114"/>
      <c r="C21" s="144"/>
      <c r="D21" s="138" t="s">
        <v>39</v>
      </c>
      <c r="E21" s="139"/>
      <c r="F21" s="139"/>
      <c r="G21" s="140"/>
    </row>
    <row r="22" spans="1:13" x14ac:dyDescent="0.2">
      <c r="A22" s="14" t="s">
        <v>22</v>
      </c>
      <c r="B22" s="59"/>
      <c r="C22" s="83" t="s">
        <v>31</v>
      </c>
      <c r="D22" s="84"/>
      <c r="E22" s="84"/>
      <c r="F22" s="84"/>
      <c r="G22" s="85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48" t="s">
        <v>40</v>
      </c>
      <c r="E24" s="149"/>
      <c r="F24" s="149"/>
      <c r="G24" s="150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2" t="s">
        <v>11</v>
      </c>
      <c r="B26" s="84"/>
      <c r="C26" s="84"/>
      <c r="D26" s="84"/>
      <c r="E26" s="84"/>
      <c r="F26" s="96">
        <v>900000</v>
      </c>
      <c r="G26" s="97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6">
        <v>0</v>
      </c>
      <c r="G27" s="97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6">
        <f>F26-F27</f>
        <v>900000</v>
      </c>
      <c r="G28" s="97"/>
      <c r="I28" s="62">
        <f>SUM(F29:G32)</f>
        <v>900000</v>
      </c>
      <c r="J28" s="62"/>
      <c r="L28" s="63"/>
      <c r="M28" s="62"/>
    </row>
    <row r="29" spans="1:13" s="13" customFormat="1" ht="13.5" thickBot="1" x14ac:dyDescent="0.25">
      <c r="A29" s="113" t="s">
        <v>29</v>
      </c>
      <c r="B29" s="114"/>
      <c r="C29" s="114"/>
      <c r="D29" s="114"/>
      <c r="E29" s="114"/>
      <c r="F29" s="96">
        <v>0</v>
      </c>
      <c r="G29" s="97"/>
      <c r="I29" s="62"/>
      <c r="J29" s="62"/>
      <c r="M29" s="62"/>
    </row>
    <row r="30" spans="1:13" s="13" customFormat="1" ht="13.5" thickBot="1" x14ac:dyDescent="0.25">
      <c r="A30" s="112" t="s">
        <v>9</v>
      </c>
      <c r="B30" s="84"/>
      <c r="C30" s="84"/>
      <c r="D30" s="84"/>
      <c r="E30" s="85"/>
      <c r="F30" s="96">
        <f>F28*0.1</f>
        <v>90000</v>
      </c>
      <c r="G30" s="97"/>
      <c r="J30" s="62"/>
      <c r="M30" s="62"/>
    </row>
    <row r="31" spans="1:13" s="13" customFormat="1" ht="13.5" thickBot="1" x14ac:dyDescent="0.25">
      <c r="A31" s="112" t="s">
        <v>37</v>
      </c>
      <c r="B31" s="84"/>
      <c r="C31" s="84"/>
      <c r="D31" s="84"/>
      <c r="E31" s="85"/>
      <c r="F31" s="96">
        <f>F28*0.05</f>
        <v>45000</v>
      </c>
      <c r="G31" s="97"/>
      <c r="I31" s="62"/>
      <c r="M31" s="62"/>
    </row>
    <row r="32" spans="1:13" s="13" customFormat="1" ht="13.5" thickBot="1" x14ac:dyDescent="0.25">
      <c r="A32" s="112" t="s">
        <v>36</v>
      </c>
      <c r="B32" s="84"/>
      <c r="C32" s="84"/>
      <c r="D32" s="84"/>
      <c r="E32" s="84"/>
      <c r="F32" s="96">
        <f>F28*0.85</f>
        <v>765000</v>
      </c>
      <c r="G32" s="9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6">
        <f>SUM(F36:G40)</f>
        <v>900000</v>
      </c>
      <c r="G34" s="97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3" t="s">
        <v>34</v>
      </c>
      <c r="C36" s="84"/>
      <c r="D36" s="84"/>
      <c r="E36" s="84"/>
      <c r="F36" s="96">
        <f>F31+F32</f>
        <v>810000</v>
      </c>
      <c r="G36" s="97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3" t="s">
        <v>14</v>
      </c>
      <c r="C38" s="84"/>
      <c r="D38" s="84"/>
      <c r="E38" s="84"/>
      <c r="F38" s="96">
        <f>F30</f>
        <v>90000</v>
      </c>
      <c r="G38" s="97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6">
        <f>F27</f>
        <v>0</v>
      </c>
      <c r="G40" s="97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07" t="s">
        <v>27</v>
      </c>
      <c r="B42" s="108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45000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09">
        <v>2018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0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0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1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09">
        <v>2019</v>
      </c>
      <c r="E51" s="57" t="s">
        <v>6</v>
      </c>
      <c r="F51" s="75"/>
      <c r="G51" s="64"/>
      <c r="I51" s="71">
        <f>SUM(F51,F56)</f>
        <v>900000</v>
      </c>
      <c r="J51" s="71"/>
    </row>
    <row r="52" spans="1:13" s="13" customFormat="1" ht="12" customHeight="1" x14ac:dyDescent="0.2">
      <c r="A52" s="18"/>
      <c r="B52" s="16"/>
      <c r="C52" s="16"/>
      <c r="D52" s="110"/>
      <c r="E52" s="56" t="s">
        <v>18</v>
      </c>
      <c r="F52" s="81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0"/>
      <c r="E53" s="23" t="s">
        <v>19</v>
      </c>
      <c r="F53" s="82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1"/>
      <c r="E54" s="58" t="s">
        <v>23</v>
      </c>
      <c r="F54" s="78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09">
        <v>2020</v>
      </c>
      <c r="E56" s="32" t="s">
        <v>6</v>
      </c>
      <c r="F56" s="75">
        <v>900000</v>
      </c>
      <c r="G56" s="25"/>
      <c r="M56" s="74"/>
    </row>
    <row r="57" spans="1:13" s="13" customFormat="1" x14ac:dyDescent="0.2">
      <c r="A57" s="18"/>
      <c r="B57" s="16"/>
      <c r="C57" s="16"/>
      <c r="D57" s="110"/>
      <c r="E57" s="31" t="s">
        <v>18</v>
      </c>
      <c r="F57" s="76">
        <v>90000</v>
      </c>
      <c r="G57" s="24"/>
      <c r="I57" s="62"/>
    </row>
    <row r="58" spans="1:13" s="13" customFormat="1" x14ac:dyDescent="0.2">
      <c r="A58" s="18"/>
      <c r="B58" s="16"/>
      <c r="C58" s="16"/>
      <c r="D58" s="110"/>
      <c r="E58" s="27" t="s">
        <v>19</v>
      </c>
      <c r="F58" s="77">
        <v>810000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1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3">
        <v>2020</v>
      </c>
      <c r="F63" s="84"/>
      <c r="G63" s="8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98" t="s">
        <v>41</v>
      </c>
      <c r="F65" s="99"/>
      <c r="G65" s="100"/>
    </row>
    <row r="66" spans="1:7" x14ac:dyDescent="0.2">
      <c r="A66" s="86"/>
      <c r="B66" s="87"/>
      <c r="C66" s="87"/>
      <c r="D66" s="88"/>
      <c r="E66" s="101"/>
      <c r="F66" s="102"/>
      <c r="G66" s="103"/>
    </row>
    <row r="67" spans="1:7" x14ac:dyDescent="0.2">
      <c r="A67" s="89"/>
      <c r="B67" s="90"/>
      <c r="C67" s="90"/>
      <c r="D67" s="91"/>
      <c r="E67" s="101"/>
      <c r="F67" s="102"/>
      <c r="G67" s="103"/>
    </row>
    <row r="68" spans="1:7" x14ac:dyDescent="0.2">
      <c r="A68" s="89"/>
      <c r="B68" s="90"/>
      <c r="C68" s="90"/>
      <c r="D68" s="91"/>
      <c r="E68" s="101"/>
      <c r="F68" s="102"/>
      <c r="G68" s="103"/>
    </row>
    <row r="69" spans="1:7" ht="13.5" thickBot="1" x14ac:dyDescent="0.25">
      <c r="A69" s="92"/>
      <c r="B69" s="93"/>
      <c r="C69" s="93"/>
      <c r="D69" s="94"/>
      <c r="E69" s="104"/>
      <c r="F69" s="105"/>
      <c r="G69" s="106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2 návrhu č. 420/ZK/18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2018-11-30T11:13:13Z</cp:lastPrinted>
  <dcterms:created xsi:type="dcterms:W3CDTF">2007-09-24T07:15:17Z</dcterms:created>
  <dcterms:modified xsi:type="dcterms:W3CDTF">2018-11-30T11:13:14Z</dcterms:modified>
</cp:coreProperties>
</file>