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KAP\Rámec\Aktualizace Rámce_podklady\Aktualizace 2018\Projektové záměry\PZ CLLD\PZ krajské\Formuláře evropského projekt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s="1"/>
  <c r="F38" i="1" l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<sst xmlns="http://schemas.openxmlformats.org/spreadsheetml/2006/main" count="54" uniqueCount="45">
  <si>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</si>
  <si>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</si>
  <si>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</si>
  <si>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</si>
  <si>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</si>
  <si>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</si>
  <si>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</si>
  <si>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</si>
  <si>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</si>
  <si>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</si>
  <si>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</si>
  <si>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</si>
  <si>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</si>
  <si>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</si>
  <si>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</si>
  <si>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</si>
  <si>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</si>
  <si>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</si>
  <si>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</si>
  <si>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</si>
  <si>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</si>
  <si>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</si>
  <si>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</si>
  <si>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</si>
  <si>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</si>
  <si>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</si>
  <si>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</si>
  <si>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</si>
  <si>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</si>
  <si>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</si>
  <si>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</si>
  <si>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</si>
  <si>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</si>
  <si>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</si>
  <si>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</si>
  <si>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</si>
  <si>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</si>
  <si>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</si>
  <si>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2019</t>
  </si>
  <si>
    <t>zpracování PD, podání žádosti a realizace projektu 2019</t>
  </si>
  <si>
    <t>Modernizace prostor a vybavení SOU zemědělského a služeb Dačice</t>
  </si>
  <si>
    <t>Projekt řeší modernizaci prostor dílen odborného výcviku, vytvoření jazykové učebny a modernizaci učeben interaktivními tabulemi pro teoretickou výuku a nákup nového vybavení pro přírodní vědy.</t>
  </si>
  <si>
    <t xml:space="preserve">1. Modernizace dílen OV
- výměna nevyhovujících vrat dílnách OV za sekční (11 vrat);
- odsávání a filtrace v učebně svařování
- modernizace cvičné kuchyně (nákup nových kuchyňských linek se spotřebiči a odsáváním)
2. Jazyková učebna
- nákup 23 setů (notebook, sluchátka, mikrofony), učitelský počítač, 
  softwarové vybavení
3. Interaktivní tabule 
- nákup 4 setů interaktivních tabulí (interaktivní tabule, dataprojektor,
  stolní počítač, druhá tabule), software
4. Vybavení pro přírodní vědy
- nákup žákovských souprav cca 6 ks na každý z okruhů a dalších pomůcek pro výuku přírodovědných předmětů (mechanika, optika, elektronika, elektřina, obnovitelné zdroje …)
</t>
  </si>
  <si>
    <t xml:space="preserve">Střední odborné učiliště zemědělské a služeb, Dačice, 
nám. Republiky 86
</t>
  </si>
  <si>
    <t>Mgr. Radek Hillay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</si>
</sst>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42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0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7" fillId="0" borderId="3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2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3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38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F55" sqref="F5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3" t="s">
        <v>30</v>
      </c>
      <c r="B2" s="84"/>
      <c r="C2" s="84"/>
      <c r="D2" s="84"/>
      <c r="E2" s="84"/>
      <c r="F2" s="84"/>
      <c r="G2" s="85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6" t="s">
        <v>40</v>
      </c>
      <c r="D4" s="87"/>
      <c r="E4" s="87"/>
      <c r="F4" s="87"/>
      <c r="G4" s="88"/>
    </row>
    <row r="5" spans="1:9" x14ac:dyDescent="0.2">
      <c r="A5" s="18"/>
      <c r="B5" s="16"/>
      <c r="C5" s="89"/>
      <c r="D5" s="90"/>
      <c r="E5" s="90"/>
      <c r="F5" s="90"/>
      <c r="G5" s="91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2" t="s">
        <v>41</v>
      </c>
      <c r="D7" s="93"/>
      <c r="E7" s="93"/>
      <c r="F7" s="93"/>
      <c r="G7" s="94"/>
    </row>
    <row r="8" spans="1:9" ht="6" customHeight="1" x14ac:dyDescent="0.2">
      <c r="A8" s="18"/>
      <c r="B8" s="16"/>
      <c r="C8" s="95"/>
      <c r="D8" s="96"/>
      <c r="E8" s="96"/>
      <c r="F8" s="96"/>
      <c r="G8" s="97"/>
    </row>
    <row r="9" spans="1:9" ht="21.75" customHeight="1" x14ac:dyDescent="0.2">
      <c r="A9" s="18"/>
      <c r="B9" s="16"/>
      <c r="C9" s="98"/>
      <c r="D9" s="99"/>
      <c r="E9" s="99"/>
      <c r="F9" s="99"/>
      <c r="G9" s="100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2" t="s">
        <v>42</v>
      </c>
      <c r="D11" s="93"/>
      <c r="E11" s="93"/>
      <c r="F11" s="93"/>
      <c r="G11" s="94"/>
    </row>
    <row r="12" spans="1:9" ht="18.75" x14ac:dyDescent="0.3">
      <c r="A12" s="18"/>
      <c r="B12" s="16"/>
      <c r="C12" s="95"/>
      <c r="D12" s="96"/>
      <c r="E12" s="96"/>
      <c r="F12" s="96"/>
      <c r="G12" s="97"/>
      <c r="I12" s="72"/>
    </row>
    <row r="13" spans="1:9" x14ac:dyDescent="0.2">
      <c r="A13" s="18"/>
      <c r="B13" s="16"/>
      <c r="C13" s="95"/>
      <c r="D13" s="96"/>
      <c r="E13" s="96"/>
      <c r="F13" s="96"/>
      <c r="G13" s="97"/>
    </row>
    <row r="14" spans="1:9" ht="150" customHeight="1" x14ac:dyDescent="0.2">
      <c r="A14" s="18"/>
      <c r="B14" s="16"/>
      <c r="C14" s="98"/>
      <c r="D14" s="99"/>
      <c r="E14" s="99"/>
      <c r="F14" s="99"/>
      <c r="G14" s="100"/>
    </row>
    <row r="15" spans="1:9" ht="5.2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07" t="s">
        <v>35</v>
      </c>
      <c r="D16" s="108"/>
      <c r="E16" s="108"/>
      <c r="F16" s="108"/>
      <c r="G16" s="109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0" t="s">
        <v>32</v>
      </c>
      <c r="B18" s="111"/>
      <c r="C18" s="111"/>
      <c r="D18" s="111"/>
      <c r="E18" s="121" t="s">
        <v>38</v>
      </c>
      <c r="F18" s="122"/>
      <c r="G18" s="123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5" t="s">
        <v>43</v>
      </c>
      <c r="D20" s="116"/>
      <c r="E20" s="116"/>
      <c r="F20" s="116"/>
      <c r="G20" s="117"/>
    </row>
    <row r="21" spans="1:13" ht="25.5" customHeight="1" x14ac:dyDescent="0.2">
      <c r="A21" s="118" t="s">
        <v>33</v>
      </c>
      <c r="B21" s="119"/>
      <c r="C21" s="120"/>
      <c r="D21" s="112" t="s">
        <v>43</v>
      </c>
      <c r="E21" s="113"/>
      <c r="F21" s="113"/>
      <c r="G21" s="114"/>
    </row>
    <row r="22" spans="1:13" x14ac:dyDescent="0.2">
      <c r="A22" s="14" t="s">
        <v>22</v>
      </c>
      <c r="B22" s="59"/>
      <c r="C22" s="105" t="s">
        <v>31</v>
      </c>
      <c r="D22" s="104"/>
      <c r="E22" s="104"/>
      <c r="F22" s="104"/>
      <c r="G22" s="106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4" t="s">
        <v>44</v>
      </c>
      <c r="E24" s="125"/>
      <c r="F24" s="125"/>
      <c r="G24" s="126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3" t="s">
        <v>11</v>
      </c>
      <c r="B26" s="104"/>
      <c r="C26" s="104"/>
      <c r="D26" s="104"/>
      <c r="E26" s="104"/>
      <c r="F26" s="101">
        <v>5000000</v>
      </c>
      <c r="G26" s="102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1">
        <v>0</v>
      </c>
      <c r="G27" s="102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1">
        <f>F26-F27</f>
        <v>5000000</v>
      </c>
      <c r="G28" s="102"/>
      <c r="I28" s="62">
        <f>SUM(F29:G32)</f>
        <v>5000000</v>
      </c>
      <c r="J28" s="62"/>
      <c r="L28" s="63"/>
      <c r="M28" s="62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101">
        <v>0</v>
      </c>
      <c r="G29" s="102"/>
      <c r="I29" s="62"/>
      <c r="J29" s="62"/>
      <c r="M29" s="62"/>
    </row>
    <row r="30" spans="1:13" s="13" customFormat="1" ht="13.5" thickBot="1" x14ac:dyDescent="0.25">
      <c r="A30" s="103" t="s">
        <v>9</v>
      </c>
      <c r="B30" s="104"/>
      <c r="C30" s="104"/>
      <c r="D30" s="104"/>
      <c r="E30" s="106"/>
      <c r="F30" s="101">
        <f>F28*0.1</f>
        <v>500000</v>
      </c>
      <c r="G30" s="102"/>
      <c r="J30" s="62"/>
      <c r="M30" s="62"/>
    </row>
    <row r="31" spans="1:13" s="13" customFormat="1" ht="13.5" thickBot="1" x14ac:dyDescent="0.25">
      <c r="A31" s="103" t="s">
        <v>37</v>
      </c>
      <c r="B31" s="104"/>
      <c r="C31" s="104"/>
      <c r="D31" s="104"/>
      <c r="E31" s="106"/>
      <c r="F31" s="101">
        <f>F28*0.05</f>
        <v>250000</v>
      </c>
      <c r="G31" s="102"/>
      <c r="I31" s="62"/>
      <c r="M31" s="62"/>
    </row>
    <row r="32" spans="1:13" s="13" customFormat="1" ht="13.5" thickBot="1" x14ac:dyDescent="0.25">
      <c r="A32" s="103" t="s">
        <v>36</v>
      </c>
      <c r="B32" s="104"/>
      <c r="C32" s="104"/>
      <c r="D32" s="104"/>
      <c r="E32" s="104"/>
      <c r="F32" s="101">
        <f>F28*0.85</f>
        <v>4250000</v>
      </c>
      <c r="G32" s="102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1">
        <f>SUM(F36:G40)</f>
        <v>5000000</v>
      </c>
      <c r="G34" s="102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5" t="s">
        <v>34</v>
      </c>
      <c r="C36" s="104"/>
      <c r="D36" s="104"/>
      <c r="E36" s="104"/>
      <c r="F36" s="101">
        <f>F31+F32</f>
        <v>4500000</v>
      </c>
      <c r="G36" s="102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5" t="s">
        <v>14</v>
      </c>
      <c r="C38" s="104"/>
      <c r="D38" s="104"/>
      <c r="E38" s="104"/>
      <c r="F38" s="101">
        <f>F30</f>
        <v>500000</v>
      </c>
      <c r="G38" s="102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1">
        <f>F27</f>
        <v>0</v>
      </c>
      <c r="G40" s="102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6" t="s">
        <v>27</v>
      </c>
      <c r="B42" s="147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48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49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49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0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48">
        <v>2019</v>
      </c>
      <c r="E51" s="57" t="s">
        <v>6</v>
      </c>
      <c r="F51" s="75">
        <v>5000000</v>
      </c>
      <c r="G51" s="64"/>
      <c r="I51" s="71">
        <f>SUM(F51,F56)</f>
        <v>5000000</v>
      </c>
      <c r="J51" s="71"/>
    </row>
    <row r="52" spans="1:13" s="13" customFormat="1" ht="12" customHeight="1" x14ac:dyDescent="0.2">
      <c r="A52" s="18"/>
      <c r="B52" s="16"/>
      <c r="C52" s="16"/>
      <c r="D52" s="149"/>
      <c r="E52" s="56" t="s">
        <v>18</v>
      </c>
      <c r="F52" s="81">
        <v>500000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49"/>
      <c r="E53" s="23" t="s">
        <v>19</v>
      </c>
      <c r="F53" s="82">
        <v>4500000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0"/>
      <c r="E54" s="58" t="s">
        <v>23</v>
      </c>
      <c r="F54" s="78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48">
        <v>2020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49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49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0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5">
        <v>2019</v>
      </c>
      <c r="F63" s="104"/>
      <c r="G63" s="106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37" t="s">
        <v>39</v>
      </c>
      <c r="F65" s="138"/>
      <c r="G65" s="139"/>
    </row>
    <row r="66" spans="1:7" x14ac:dyDescent="0.2">
      <c r="A66" s="127"/>
      <c r="B66" s="128"/>
      <c r="C66" s="128"/>
      <c r="D66" s="129"/>
      <c r="E66" s="140"/>
      <c r="F66" s="141"/>
      <c r="G66" s="142"/>
    </row>
    <row r="67" spans="1:7" x14ac:dyDescent="0.2">
      <c r="A67" s="130"/>
      <c r="B67" s="131"/>
      <c r="C67" s="131"/>
      <c r="D67" s="132"/>
      <c r="E67" s="140"/>
      <c r="F67" s="141"/>
      <c r="G67" s="142"/>
    </row>
    <row r="68" spans="1:7" x14ac:dyDescent="0.2">
      <c r="A68" s="130"/>
      <c r="B68" s="131"/>
      <c r="C68" s="131"/>
      <c r="D68" s="132"/>
      <c r="E68" s="140"/>
      <c r="F68" s="141"/>
      <c r="G68" s="142"/>
    </row>
    <row r="69" spans="1:7" ht="13.5" thickBot="1" x14ac:dyDescent="0.25">
      <c r="A69" s="133"/>
      <c r="B69" s="134"/>
      <c r="C69" s="134"/>
      <c r="D69" s="135"/>
      <c r="E69" s="143"/>
      <c r="F69" s="144"/>
      <c r="G69" s="145"/>
    </row>
    <row r="70" spans="1:7" ht="29.25" customHeight="1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9" orientation="portrait" r:id="rId1"/>
  <headerFooter scaleWithDoc="0" alignWithMargins="0">
    <oddHeader>&amp;R&amp;12Příloha č. 1 návrhu č. 418/ZK/18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2018-11-30T11:08:39Z</cp:lastPrinted>
  <dcterms:created xsi:type="dcterms:W3CDTF">2007-09-24T07:15:17Z</dcterms:created>
  <dcterms:modified xsi:type="dcterms:W3CDTF">2018-11-30T11:08:39Z</dcterms:modified>
</cp:coreProperties>
</file>