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645" windowWidth="19440" windowHeight="6900" firstSheet="1" activeTab="1"/>
  </bookViews>
  <sheets>
    <sheet name="Komplet" sheetId="1" r:id="rId1"/>
    <sheet name="Úvod" sheetId="2" r:id="rId2"/>
    <sheet name="INVESTICE II.tř." sheetId="3" r:id="rId3"/>
    <sheet name="OPRAVY II.tř." sheetId="4" r:id="rId4"/>
    <sheet name="INVESTICE III.tř." sheetId="5" r:id="rId5"/>
    <sheet name="OPRAVY III.tř." sheetId="6" r:id="rId6"/>
    <sheet name="MOSTY" sheetId="7" r:id="rId7"/>
  </sheets>
  <definedNames>
    <definedName name="_xlnm.Print_Area" localSheetId="1">'Úvod'!$A$1:$R$40</definedName>
  </definedNames>
  <calcPr fullCalcOnLoad="1"/>
</workbook>
</file>

<file path=xl/sharedStrings.xml><?xml version="1.0" encoding="utf-8"?>
<sst xmlns="http://schemas.openxmlformats.org/spreadsheetml/2006/main" count="5043" uniqueCount="2009">
  <si>
    <t>1487-1</t>
  </si>
  <si>
    <t>HP 2013                                 základní dopravní síť</t>
  </si>
  <si>
    <t>dvoupolová segm.klenba</t>
  </si>
  <si>
    <t>105-040</t>
  </si>
  <si>
    <t>ŽB monolit deska</t>
  </si>
  <si>
    <t>HP2013</t>
  </si>
  <si>
    <t xml:space="preserve">PI </t>
  </si>
  <si>
    <t>10546-2</t>
  </si>
  <si>
    <t>ŽB prefa I nosníky</t>
  </si>
  <si>
    <t>klenba z prost betonu</t>
  </si>
  <si>
    <t>139-003</t>
  </si>
  <si>
    <t>ŽB prefa rámy</t>
  </si>
  <si>
    <t>14213 - 3</t>
  </si>
  <si>
    <t>železob.trám prostý</t>
  </si>
  <si>
    <t>prefabr.nosníky KA-61</t>
  </si>
  <si>
    <t>124-005</t>
  </si>
  <si>
    <t>12416-1</t>
  </si>
  <si>
    <t>monol.ŽB deska</t>
  </si>
  <si>
    <t>135-017</t>
  </si>
  <si>
    <t>desková prefa.konstr.</t>
  </si>
  <si>
    <t>13527-1</t>
  </si>
  <si>
    <t>ŽB monol.trámová konstrukce</t>
  </si>
  <si>
    <t xml:space="preserve">13527-2  </t>
  </si>
  <si>
    <t>137-007</t>
  </si>
  <si>
    <t>prefa nos. KA 61</t>
  </si>
  <si>
    <t>13711-5</t>
  </si>
  <si>
    <t>kombinovaná, trámová konstrukce</t>
  </si>
  <si>
    <t>409-005</t>
  </si>
  <si>
    <t>trámová konstrukce</t>
  </si>
  <si>
    <t>15015-2</t>
  </si>
  <si>
    <t>kamenná klenba + bet.rozšíření</t>
  </si>
  <si>
    <t>1502-2</t>
  </si>
  <si>
    <t>1709-3</t>
  </si>
  <si>
    <t>deska prostá, prefa</t>
  </si>
  <si>
    <t xml:space="preserve">1372-2 </t>
  </si>
  <si>
    <t>prefa rámy Beneš</t>
  </si>
  <si>
    <t>1489-3</t>
  </si>
  <si>
    <t xml:space="preserve">oprava </t>
  </si>
  <si>
    <t>10543-1</t>
  </si>
  <si>
    <t xml:space="preserve">NK sdružená rámová </t>
  </si>
  <si>
    <t>02215-3</t>
  </si>
  <si>
    <t>1399-1</t>
  </si>
  <si>
    <t>1726-2</t>
  </si>
  <si>
    <t>žel.bet.rám</t>
  </si>
  <si>
    <t>S7,5</t>
  </si>
  <si>
    <t>MS 8,5</t>
  </si>
  <si>
    <t xml:space="preserve"> S 7,5</t>
  </si>
  <si>
    <t>nutná homogenizace</t>
  </si>
  <si>
    <t xml:space="preserve">Nutná aktualizace DÚR, zajišťuje MM ČB  </t>
  </si>
  <si>
    <t>DSP/PDPS , vydáno SP, příprava dočasně zastavena</t>
  </si>
  <si>
    <t>S 6,5 - částěčně nové vedení trasy, cena dle DSP</t>
  </si>
  <si>
    <t>S 6,5 - částěčně nové vedení trasy, cena odhad DUR</t>
  </si>
  <si>
    <t>S 4,0 výhybny, S 6,5 část - sjednocení profilu, cena odhad DUR</t>
  </si>
  <si>
    <t>3. etapa Zadní Zvonková km 0,040 - státní hranice km 0,000 obj SO 202 - most přes Pestřici</t>
  </si>
  <si>
    <t xml:space="preserve">Přeložka sil. II/161 Vyšší Brod                         </t>
  </si>
  <si>
    <t xml:space="preserve">Strakonice - Sedlice sil. II/173                         </t>
  </si>
  <si>
    <t>Přeložka Ledenice sil. II/157</t>
  </si>
  <si>
    <t>Průtah Mladá Vožice sil. II/137</t>
  </si>
  <si>
    <t>Průtah Bechyně sil. II/122</t>
  </si>
  <si>
    <t>Průtah Blažejovice sil. II/141</t>
  </si>
  <si>
    <t>Průtah Větřní              sil. II/162</t>
  </si>
  <si>
    <t xml:space="preserve">Průtah Písek   sil. II/140                               </t>
  </si>
  <si>
    <t>Vyšší Brod - křiž. se sil. II/160</t>
  </si>
  <si>
    <t>2,000                       5,250</t>
  </si>
  <si>
    <t xml:space="preserve">Vodňany - průtah                       </t>
  </si>
  <si>
    <t>II/120</t>
  </si>
  <si>
    <t>Příloha</t>
  </si>
  <si>
    <t>0,412              1,295</t>
  </si>
  <si>
    <t>III/1505                III/1504</t>
  </si>
  <si>
    <t xml:space="preserve">Suchdol nad Lužnicí </t>
  </si>
  <si>
    <t>0,300                                0,800</t>
  </si>
  <si>
    <t>6,5                9,5</t>
  </si>
  <si>
    <t>11 305                  cena dle DUR</t>
  </si>
  <si>
    <t>rekonstrukce              + kruhová křižovatka</t>
  </si>
  <si>
    <t>DUR 2010,                                  DSP,ZDS 2010</t>
  </si>
  <si>
    <t>III/02220</t>
  </si>
  <si>
    <t>0,816       1,620</t>
  </si>
  <si>
    <t xml:space="preserve">vyrovnání  obrus ACO </t>
  </si>
  <si>
    <t>DSP/ ZDS   2010</t>
  </si>
  <si>
    <t>III/15425</t>
  </si>
  <si>
    <t>0,000     0,980</t>
  </si>
  <si>
    <t>5,5 
6,0</t>
  </si>
  <si>
    <t>rekostrukce</t>
  </si>
  <si>
    <t>7</t>
  </si>
  <si>
    <t>III/14124</t>
  </si>
  <si>
    <t>Dub</t>
  </si>
  <si>
    <t>4,260                 4,518</t>
  </si>
  <si>
    <t>5,0</t>
  </si>
  <si>
    <t>0,258</t>
  </si>
  <si>
    <t>III/14214</t>
  </si>
  <si>
    <t>2,60                       2,812</t>
  </si>
  <si>
    <t>III/14125</t>
  </si>
  <si>
    <t>0,000                   0,120</t>
  </si>
  <si>
    <t>DSP 2011, realizace 2011</t>
  </si>
  <si>
    <t>přeložka Slapy</t>
  </si>
  <si>
    <t>není obchvat (17 BK)</t>
  </si>
  <si>
    <t>vyřadit ?</t>
  </si>
  <si>
    <t>x</t>
  </si>
  <si>
    <t>II/128</t>
  </si>
  <si>
    <t xml:space="preserve">II/151 </t>
  </si>
  <si>
    <t xml:space="preserve">I/160 </t>
  </si>
  <si>
    <t xml:space="preserve">II/408 </t>
  </si>
  <si>
    <t>II/408,              III/4086</t>
  </si>
  <si>
    <t xml:space="preserve">II/152,            II/409 </t>
  </si>
  <si>
    <t xml:space="preserve">III/1508, III/15015 </t>
  </si>
  <si>
    <t xml:space="preserve">III/14212 </t>
  </si>
  <si>
    <t xml:space="preserve">III/1505, III/1504 </t>
  </si>
  <si>
    <t xml:space="preserve">III/02220 </t>
  </si>
  <si>
    <t xml:space="preserve">III/15425 </t>
  </si>
  <si>
    <t xml:space="preserve">III/14125 </t>
  </si>
  <si>
    <t>II/105</t>
  </si>
  <si>
    <t xml:space="preserve">II/155 </t>
  </si>
  <si>
    <t xml:space="preserve">II/160 </t>
  </si>
  <si>
    <t xml:space="preserve">II/161 </t>
  </si>
  <si>
    <t xml:space="preserve">II/163 </t>
  </si>
  <si>
    <t xml:space="preserve">II/142 </t>
  </si>
  <si>
    <t xml:space="preserve">II/154,              III/15816 </t>
  </si>
  <si>
    <t xml:space="preserve">II/159 </t>
  </si>
  <si>
    <t xml:space="preserve">II/153 </t>
  </si>
  <si>
    <t xml:space="preserve">III/12219 </t>
  </si>
  <si>
    <t xml:space="preserve">II/162 </t>
  </si>
  <si>
    <t xml:space="preserve">II/146 </t>
  </si>
  <si>
    <t xml:space="preserve">II/406 </t>
  </si>
  <si>
    <t xml:space="preserve">III/1634 </t>
  </si>
  <si>
    <t xml:space="preserve">III/1681 </t>
  </si>
  <si>
    <t>Braná-Třeboň v BK</t>
  </si>
  <si>
    <t>43,9           43,735</t>
  </si>
  <si>
    <t>MO 8,0</t>
  </si>
  <si>
    <t>Pozn.: výkup nemovitostí          k demolici</t>
  </si>
  <si>
    <t>III/1681</t>
  </si>
  <si>
    <t>Nové Hutě **</t>
  </si>
  <si>
    <t>S 7,5                     přeložka</t>
  </si>
  <si>
    <t>Volary** - obchvat</t>
  </si>
  <si>
    <t>S 9,5    obchvat</t>
  </si>
  <si>
    <t>Rekonstrukce silnic II. třídy - průtahy obcemi</t>
  </si>
  <si>
    <t>Trhové Sviny - Žižkovo náměstí - ul. Nové Město</t>
  </si>
  <si>
    <t>0,000            0,645</t>
  </si>
  <si>
    <t>6,5        7,0</t>
  </si>
  <si>
    <t>průtah Dačice (ul. Kapetova)</t>
  </si>
  <si>
    <t>32,857    33,700</t>
  </si>
  <si>
    <t>DUR 2009, DSP, ZDS 2009</t>
  </si>
  <si>
    <t>Č. Budějovice         Novohradská</t>
  </si>
  <si>
    <t>1,490                3,160</t>
  </si>
  <si>
    <t>rekonstrukce
frézování+ABS</t>
  </si>
  <si>
    <t>PD zajišťuje MM ČB            DSP, ZDS 2010</t>
  </si>
  <si>
    <t>křiž. s II/603    (Křižíkovo náměstí Tábor)</t>
  </si>
  <si>
    <t>styková křižovatka</t>
  </si>
  <si>
    <t>DUR 2009 - zajišťuje MÚ Tábor, DSP, ZDS 2010</t>
  </si>
  <si>
    <t>průtah Bavorov</t>
  </si>
  <si>
    <t>16,510       17,123</t>
  </si>
  <si>
    <t>DSP, ZDS  2009 SÚS</t>
  </si>
  <si>
    <t>II/408              III/4086</t>
  </si>
  <si>
    <t>Dačice Berky z Dubé **</t>
  </si>
  <si>
    <t>rekonstrukce  styková křižovatka</t>
  </si>
  <si>
    <t>Výkup nemovitostí k demolici zajistilo město Dačice                       DSP/ZDS  2010 SÚS</t>
  </si>
  <si>
    <t>II/152     II/409</t>
  </si>
  <si>
    <t>kruhová křiž. II/152 a II/409  Slavonice</t>
  </si>
  <si>
    <t>21,013           79,383</t>
  </si>
  <si>
    <t>DUR 2010</t>
  </si>
  <si>
    <t>průtah Tábor      (Budějovická ul.)</t>
  </si>
  <si>
    <t>30,259     31,765</t>
  </si>
  <si>
    <t>frézování  vyrovnání  ABS</t>
  </si>
  <si>
    <t>DUR 2009 - zajišťuje MÚ Tábor</t>
  </si>
  <si>
    <t>Vimperk - malá okružní křižovatka - LIDL</t>
  </si>
  <si>
    <t>kruhová křižovatka</t>
  </si>
  <si>
    <t>Technická studie MÚ Vimperk, DUR 2010</t>
  </si>
  <si>
    <t>CK</t>
  </si>
  <si>
    <t>Vyšší Brod     rozšíření sil. II/163</t>
  </si>
  <si>
    <t>27,691         28,773</t>
  </si>
  <si>
    <t>rozšíření vozovky</t>
  </si>
  <si>
    <t>Studie 2004, DUR 2010</t>
  </si>
  <si>
    <t>II/154      III/15816</t>
  </si>
  <si>
    <r>
      <t xml:space="preserve">N. Hrady **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</si>
  <si>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>novostavba</t>
  </si>
  <si>
    <t>Vimperk - malá okružní křižovatka - FIŠERKA</t>
  </si>
  <si>
    <t>10 000                 odhad dle studie</t>
  </si>
  <si>
    <t>Technická studie MÚ Vimperk</t>
  </si>
  <si>
    <t>průtah Branná</t>
  </si>
  <si>
    <t>48,800           49,400</t>
  </si>
  <si>
    <t>DSP, ZDS 2007, vydáno SP</t>
  </si>
  <si>
    <t>II/159</t>
  </si>
  <si>
    <t>Týn nad Vltavou- okružní křižovatka s MK **</t>
  </si>
  <si>
    <t>II/153</t>
  </si>
  <si>
    <t xml:space="preserve">Chlum u Třeboně </t>
  </si>
  <si>
    <t>6,000
6,900</t>
  </si>
  <si>
    <t>III/12219</t>
  </si>
  <si>
    <t>průtah Týn nad Vltavou</t>
  </si>
  <si>
    <t>0,480        0,730</t>
  </si>
  <si>
    <t xml:space="preserve"> </t>
  </si>
  <si>
    <t>DSP, ZDS 2011</t>
  </si>
  <si>
    <t>17</t>
  </si>
  <si>
    <t>hráz rybníka, obec Žár*</t>
  </si>
  <si>
    <t>27,803  28,560</t>
  </si>
  <si>
    <t>6,0</t>
  </si>
  <si>
    <t>0,757</t>
  </si>
  <si>
    <t>4,542</t>
  </si>
  <si>
    <t>3 000</t>
  </si>
  <si>
    <t>3 600</t>
  </si>
  <si>
    <t>rozšíření o 1,5 m</t>
  </si>
  <si>
    <t>1</t>
  </si>
  <si>
    <t>156 -012</t>
  </si>
  <si>
    <t>BKI III</t>
  </si>
  <si>
    <r>
      <rPr>
        <sz val="9"/>
        <color indexed="10"/>
        <rFont val="Arial"/>
        <family val="2"/>
      </rPr>
      <t xml:space="preserve">III/1631             III/1634       </t>
    </r>
    <r>
      <rPr>
        <sz val="9"/>
        <color indexed="8"/>
        <rFont val="Arial"/>
        <family val="2"/>
      </rPr>
      <t xml:space="preserve">  Nová Pec - Zadní Zvonková </t>
    </r>
  </si>
  <si>
    <t xml:space="preserve">Nová Pec               hr.ok. Č.K.                  hr.ok. Prachatice                        Bližší Lhota </t>
  </si>
  <si>
    <t>0                           3,630                        3,630                     7,781</t>
  </si>
  <si>
    <t>5,2                 5,2                      4,8                      4,8</t>
  </si>
  <si>
    <t>3,63            0                4,151</t>
  </si>
  <si>
    <t>18,9                       0                          20,308</t>
  </si>
  <si>
    <t>částěčně nové vedení trasy, cena zavisí na konečné variantě</t>
  </si>
  <si>
    <t>1631-002             1631-003</t>
  </si>
  <si>
    <t>Bližší Lhota-Z.Zvonk.  státní hranice</t>
  </si>
  <si>
    <t>1,099              8,685</t>
  </si>
  <si>
    <t>4,0               3,2</t>
  </si>
  <si>
    <t>Včetně mostu přes Lipno ???</t>
  </si>
  <si>
    <t>vyřadit ? Je průtah !!</t>
  </si>
  <si>
    <t>Blažejovice**  - Volary - přeložka</t>
  </si>
  <si>
    <t>S 9,5        přeložka</t>
  </si>
  <si>
    <t>II/144</t>
  </si>
  <si>
    <t>Vlachovo Březí**  - obchvat</t>
  </si>
  <si>
    <t>Lib.Sedlo**  - Blažejovice - přeložka</t>
  </si>
  <si>
    <t>přeložka</t>
  </si>
  <si>
    <t>Okružní křižovatka II/145 a II/141</t>
  </si>
  <si>
    <t>II/145                     II/141</t>
  </si>
  <si>
    <t xml:space="preserve">Obchvat Husinec </t>
  </si>
  <si>
    <t>obchvat</t>
  </si>
  <si>
    <t>Alena název</t>
  </si>
  <si>
    <t>překlopit</t>
  </si>
  <si>
    <t xml:space="preserve">S 7,5 přeložka   </t>
  </si>
  <si>
    <t>prověřit kat.</t>
  </si>
  <si>
    <t>homo</t>
  </si>
  <si>
    <t>BK</t>
  </si>
  <si>
    <t>sever nerealizace</t>
  </si>
  <si>
    <t>spojit dvě čísla</t>
  </si>
  <si>
    <t xml:space="preserve">Němčice** - přeložka </t>
  </si>
  <si>
    <t>82,300 83,700</t>
  </si>
  <si>
    <t>S 9,5         přeložka</t>
  </si>
  <si>
    <t>? Zjistit ČEZ</t>
  </si>
  <si>
    <t>studie ČR-Rak -Jčk</t>
  </si>
  <si>
    <r>
      <rPr>
        <sz val="9"/>
        <color indexed="10"/>
        <rFont val="Arial"/>
        <family val="2"/>
      </rPr>
      <t>Průtah</t>
    </r>
    <r>
      <rPr>
        <sz val="9"/>
        <color indexed="8"/>
        <rFont val="Arial"/>
        <family val="2"/>
      </rPr>
      <t xml:space="preserve"> Mladá Vožice </t>
    </r>
  </si>
  <si>
    <t>odstranění bodové závady - příp.přeložka</t>
  </si>
  <si>
    <t>II/143</t>
  </si>
  <si>
    <t>odstranit</t>
  </si>
  <si>
    <t>zůstane</t>
  </si>
  <si>
    <t>zústane</t>
  </si>
  <si>
    <t>Bližší Lhota - přívoz</t>
  </si>
  <si>
    <t>D82/3</t>
  </si>
  <si>
    <t>IIII/10579a Rekultivace Mydlovary - úsek Olešník - Chlumec</t>
  </si>
  <si>
    <r>
      <t>III/10579</t>
    </r>
    <r>
      <rPr>
        <sz val="9"/>
        <color indexed="10"/>
        <rFont val="Arial CE"/>
        <family val="0"/>
      </rPr>
      <t>a</t>
    </r>
  </si>
  <si>
    <t>z BK</t>
  </si>
  <si>
    <t>z BK 2010</t>
  </si>
  <si>
    <t>Husinec**  - obchvat</t>
  </si>
  <si>
    <t>Poř.</t>
  </si>
  <si>
    <t>Silnice</t>
  </si>
  <si>
    <t>Akce</t>
  </si>
  <si>
    <t>Šířka</t>
  </si>
  <si>
    <t>Délka</t>
  </si>
  <si>
    <t>Plocha</t>
  </si>
  <si>
    <t>Cena tis.</t>
  </si>
  <si>
    <t>Dopravní</t>
  </si>
  <si>
    <t>Typ</t>
  </si>
  <si>
    <t>Počet</t>
  </si>
  <si>
    <t>ev. č.</t>
  </si>
  <si>
    <t xml:space="preserve">Projekční </t>
  </si>
  <si>
    <t>č.</t>
  </si>
  <si>
    <t>m</t>
  </si>
  <si>
    <t>km</t>
  </si>
  <si>
    <t>tis. m2</t>
  </si>
  <si>
    <t>silnice</t>
  </si>
  <si>
    <t>mosty</t>
  </si>
  <si>
    <t>zatížení (I)</t>
  </si>
  <si>
    <t>opravy</t>
  </si>
  <si>
    <t>mostů</t>
  </si>
  <si>
    <t>připravenost</t>
  </si>
  <si>
    <t>Těšovice** - Žíchovec - přeložka</t>
  </si>
  <si>
    <t>5,0                 5,0          8,5                8,5                8,5                 8,5</t>
  </si>
  <si>
    <t>III/14124        -            III/14214         -                 III/14125</t>
  </si>
  <si>
    <t xml:space="preserve">III/1631           Nová Pec - Zadní Zvonková </t>
  </si>
  <si>
    <t xml:space="preserve">III/1634                Nová Pec - Zadní Zvonková </t>
  </si>
  <si>
    <t>Rekultivace Mydlovary   Obchvat Zahájí</t>
  </si>
  <si>
    <t>Husinec - obchvat</t>
  </si>
  <si>
    <t>Zanádražní kom. - Přel. II/156+II/157
4. etapa - zanádražní
část IIb
- větev východ</t>
  </si>
  <si>
    <t>Zanádražní kom. - Přeložka sil. II/156+II/157                  3. etapa část 3.1 - zanádražní</t>
  </si>
  <si>
    <t>II/156             II/157                      Dopravní skelet města Č.B.</t>
  </si>
  <si>
    <t>II/156            II/157                Dopravní skelet města Č.B.</t>
  </si>
  <si>
    <t>Přeložka sil. II/156+II/157                       3. etapa část 3.2 - podjezd pod nádražím</t>
  </si>
  <si>
    <t>Svinětice - Prachatice 1.etapa                 Prachatice - Těšovice</t>
  </si>
  <si>
    <t>Svinětice - Prachatice 2. etapa                Těšovice - Svinětice</t>
  </si>
  <si>
    <t>Blažejovice - Volary</t>
  </si>
  <si>
    <t>Přeložka sil. II/157           5. etapa napoj. na MÚK Pohůrka D3</t>
  </si>
  <si>
    <t>Přeložka sil. II/157            6. Etapa - obchvat Srubce</t>
  </si>
  <si>
    <t xml:space="preserve">Západní přeložka sil. II/173 - obchvat Blatná </t>
  </si>
  <si>
    <t>Volary - obchvat</t>
  </si>
  <si>
    <r>
      <t xml:space="preserve">Nové Hrady 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</si>
  <si>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 xml:space="preserve">Týn nad Vltavou- okružní křižovatka s MK </t>
  </si>
  <si>
    <t>odstranění bodové závady - příp.přeložka   S 9,5</t>
  </si>
  <si>
    <t>Kunžak - průtah ve východní části obce</t>
  </si>
  <si>
    <t>Libínské sedlo - Blažejovice</t>
  </si>
  <si>
    <t xml:space="preserve">S 9,5       </t>
  </si>
  <si>
    <t>BK 2010</t>
  </si>
  <si>
    <t>BK       2010</t>
  </si>
  <si>
    <t>křiž.I/20 - Netolice</t>
  </si>
  <si>
    <t>průtah Vadkov</t>
  </si>
  <si>
    <t>průtah Smědeč</t>
  </si>
  <si>
    <t>Prachatice průtah</t>
  </si>
  <si>
    <t>lom PT  - Chroboly</t>
  </si>
  <si>
    <t>průtah Záhoří</t>
  </si>
  <si>
    <t xml:space="preserve">průtah Smědeč </t>
  </si>
  <si>
    <t>křiž.II/166 - Kuklov</t>
  </si>
  <si>
    <t xml:space="preserve"> Smědeč  - Střemily</t>
  </si>
  <si>
    <t>průtah Husinec</t>
  </si>
  <si>
    <t>stoupací pruh Husinec</t>
  </si>
  <si>
    <t>Stachy - Zdíkovec</t>
  </si>
  <si>
    <t xml:space="preserve"> Zdíkov</t>
  </si>
  <si>
    <t>Šebestov</t>
  </si>
  <si>
    <t xml:space="preserve">Řetenice - Nicov </t>
  </si>
  <si>
    <t>Kate     gorie</t>
  </si>
  <si>
    <t>PI</t>
  </si>
  <si>
    <t>ČB               ČK</t>
  </si>
  <si>
    <t>PT             ST</t>
  </si>
  <si>
    <t>ČB             PI</t>
  </si>
  <si>
    <t>JH       ČB</t>
  </si>
  <si>
    <t>Kate      gorie</t>
  </si>
  <si>
    <t xml:space="preserve">4,260                 4,518                      2,600                       2,812               0,000                   0,120     </t>
  </si>
  <si>
    <t>1,290              -              1,802                      -             1,020                -</t>
  </si>
  <si>
    <t>0,258                 -                      0,212               -                    0,120                 -</t>
  </si>
  <si>
    <t>1 935                        -                       2 703                -                     1 530                -</t>
  </si>
  <si>
    <t>18,900                       -                          20,308</t>
  </si>
  <si>
    <t>PT        ČK</t>
  </si>
  <si>
    <t>Úsek  Horky (Slapy) - křižovatka s dnešní I/3 Tábor</t>
  </si>
  <si>
    <t>S 9,5       homogenizace</t>
  </si>
  <si>
    <t>S 9,5             přeložky + homogenizace</t>
  </si>
  <si>
    <t>ČEZ - OP 1/1</t>
  </si>
  <si>
    <t>ČEZ - OP 4/2, 4/3,  4/4, 4/5, 4/6,4/7,4/8</t>
  </si>
  <si>
    <t xml:space="preserve">Program investiční výstavby a oprav na  silnicích II. a III. třídy </t>
  </si>
  <si>
    <t>Barevná legenda:</t>
  </si>
  <si>
    <t>akce jejichž realizace probíhá</t>
  </si>
  <si>
    <t>DSP</t>
  </si>
  <si>
    <t>DUR</t>
  </si>
  <si>
    <t>studie, diagnostika</t>
  </si>
  <si>
    <t>Poznámka : Předpokládané náklady jednotlivých akcí jsou uvedeny včetně DPH.</t>
  </si>
  <si>
    <t>rekonstrukce             ČEZ - opatření OP 1/1</t>
  </si>
  <si>
    <t>ČEZ - opatření OP 4/2, 4/3,  4/4, 4/5, 4/6,4/7,4/8</t>
  </si>
  <si>
    <t>Investiční opatření s vysokou prioritou</t>
  </si>
  <si>
    <t>OBSAH :</t>
  </si>
  <si>
    <t>mosty na silnicích II. a  III. třídy</t>
  </si>
  <si>
    <t>OPRAVY</t>
  </si>
  <si>
    <t>INVESTIČNÍ AKCE</t>
  </si>
  <si>
    <t>INVESTIČNÍ AKCE A OPRAVY</t>
  </si>
  <si>
    <t>Silnice II. třídy</t>
  </si>
  <si>
    <t>Silnice III. třídy</t>
  </si>
  <si>
    <t xml:space="preserve">Mosty </t>
  </si>
  <si>
    <t>Obchvat Strážkovice                             .</t>
  </si>
  <si>
    <t>Kunžak - Dačice                              .</t>
  </si>
  <si>
    <t>III/1634           Bližší Lhota - přívoz</t>
  </si>
  <si>
    <t>*</t>
  </si>
  <si>
    <t>údaje není možno přesnějí specifikovat pro absenci jakékoliv projektové dokumentace či studie</t>
  </si>
  <si>
    <t>2 nové eko-dukty</t>
  </si>
  <si>
    <t>opravy silnic II. tř. páteřní a základní sil.sítě</t>
  </si>
  <si>
    <t>opravy silnic III. tř. páteřní a základní sil.sítě</t>
  </si>
  <si>
    <t>oprava</t>
  </si>
  <si>
    <t>IV / V</t>
  </si>
  <si>
    <t>kamenná klenba</t>
  </si>
  <si>
    <t>nový most</t>
  </si>
  <si>
    <t>IV / IV</t>
  </si>
  <si>
    <t>V / IV</t>
  </si>
  <si>
    <t>III / IV</t>
  </si>
  <si>
    <t>cihelná klenba</t>
  </si>
  <si>
    <t>V / V</t>
  </si>
  <si>
    <t>základní dopravní síť</t>
  </si>
  <si>
    <t>VI / VI</t>
  </si>
  <si>
    <t>žlb. trámová deska</t>
  </si>
  <si>
    <t>klenba</t>
  </si>
  <si>
    <t>klenba z lomového kamene</t>
  </si>
  <si>
    <t>segmentová kl. z lom. kam</t>
  </si>
  <si>
    <t>III / III</t>
  </si>
  <si>
    <t>VI / V</t>
  </si>
  <si>
    <t>kam.klenba</t>
  </si>
  <si>
    <t>136-007</t>
  </si>
  <si>
    <t>segmentová klenba z lomového kamene</t>
  </si>
  <si>
    <t>žlb. deska</t>
  </si>
  <si>
    <t>valená klenba z lomového kamene</t>
  </si>
  <si>
    <t>Nové Hodějovice - Staré Hodějovice</t>
  </si>
  <si>
    <t>Staré Hodějovice</t>
  </si>
  <si>
    <t>Staré Hodějovice - Nová Ves</t>
  </si>
  <si>
    <t>Levín - Lišov</t>
  </si>
  <si>
    <t>II/634</t>
  </si>
  <si>
    <t>Na Klaudě</t>
  </si>
  <si>
    <t>Č. Budějovice (Dobrovodská ulice)</t>
  </si>
  <si>
    <t>Horní Stropnice</t>
  </si>
  <si>
    <t>ocel.I nosníky+kam.desky</t>
  </si>
  <si>
    <t>124-006a</t>
  </si>
  <si>
    <t>žlb. trámová konstrukce s deskou</t>
  </si>
  <si>
    <t>13518-3</t>
  </si>
  <si>
    <t>Hradiště</t>
  </si>
  <si>
    <t>VI / IV</t>
  </si>
  <si>
    <t>žlb. deska prostá</t>
  </si>
  <si>
    <t>145-019</t>
  </si>
  <si>
    <t>kamen.klenba</t>
  </si>
  <si>
    <t>137-014</t>
  </si>
  <si>
    <t>V/V</t>
  </si>
  <si>
    <t>ŽB trám + segment.oblouk</t>
  </si>
  <si>
    <t>154-004</t>
  </si>
  <si>
    <t>žlb. deska trámová spoj.</t>
  </si>
  <si>
    <t>12252-3</t>
  </si>
  <si>
    <t>OK I 300+ZORES</t>
  </si>
  <si>
    <t>140-013</t>
  </si>
  <si>
    <t>pref.</t>
  </si>
  <si>
    <t>žlb.deska + ocel.nosníky  " I "</t>
  </si>
  <si>
    <t>1536-1</t>
  </si>
  <si>
    <t>trámový most v seznamu památek</t>
  </si>
  <si>
    <t>ŽB deska</t>
  </si>
  <si>
    <t>ŽMP</t>
  </si>
  <si>
    <t>žlb. rošt</t>
  </si>
  <si>
    <t>169-026</t>
  </si>
  <si>
    <t>138-012</t>
  </si>
  <si>
    <t>173-005</t>
  </si>
  <si>
    <t>klenba a deska</t>
  </si>
  <si>
    <t>IV / III</t>
  </si>
  <si>
    <t>žlb. monolitická deska</t>
  </si>
  <si>
    <t>122-003</t>
  </si>
  <si>
    <t>2 polokruhové kl. rozšíř. žlb. deskou</t>
  </si>
  <si>
    <t>135-016</t>
  </si>
  <si>
    <t>polokruhová kl.z lom.kamene</t>
  </si>
  <si>
    <t>14718-4</t>
  </si>
  <si>
    <t>segmentová klenba z lom. kamene</t>
  </si>
  <si>
    <t>14718-5</t>
  </si>
  <si>
    <t>157-006</t>
  </si>
  <si>
    <t>žlb. oblouk. kce</t>
  </si>
  <si>
    <t>157-007</t>
  </si>
  <si>
    <t>ŽB trámová deska</t>
  </si>
  <si>
    <t>14136-2</t>
  </si>
  <si>
    <t>167-004</t>
  </si>
  <si>
    <t>12243-3</t>
  </si>
  <si>
    <t>603-056</t>
  </si>
  <si>
    <t>1233-2a</t>
  </si>
  <si>
    <t xml:space="preserve">V / V </t>
  </si>
  <si>
    <t>smíšená klenba</t>
  </si>
  <si>
    <t>12841-6</t>
  </si>
  <si>
    <t>1359-2</t>
  </si>
  <si>
    <t>polokruhová kl. rozšířená žlb. nosníky</t>
  </si>
  <si>
    <t>1407-4</t>
  </si>
  <si>
    <t>8 000</t>
  </si>
  <si>
    <t>14136-3</t>
  </si>
  <si>
    <t>ŽMP prefabrikáty</t>
  </si>
  <si>
    <t>trám prostý</t>
  </si>
  <si>
    <t>deska prostá</t>
  </si>
  <si>
    <t>144-001</t>
  </si>
  <si>
    <t>175-002</t>
  </si>
  <si>
    <t>173-003</t>
  </si>
  <si>
    <t>8,10               2 x 3,50</t>
  </si>
  <si>
    <t>oprava,</t>
  </si>
  <si>
    <t>170-008</t>
  </si>
  <si>
    <t>prefa K 73</t>
  </si>
  <si>
    <t>1474-1</t>
  </si>
  <si>
    <t>17010-2</t>
  </si>
  <si>
    <t>1723-1</t>
  </si>
  <si>
    <t xml:space="preserve">DP </t>
  </si>
  <si>
    <t>13510-4</t>
  </si>
  <si>
    <t>17017-1</t>
  </si>
  <si>
    <t>DP Bureš</t>
  </si>
  <si>
    <t>159-001</t>
  </si>
  <si>
    <t>před. desk. ŽB nos</t>
  </si>
  <si>
    <t>1365-5</t>
  </si>
  <si>
    <t>segmentová kl.prodlouž.rámy</t>
  </si>
  <si>
    <t>157-002</t>
  </si>
  <si>
    <t>žlb. rámy BENEŠ</t>
  </si>
  <si>
    <t>1564-1</t>
  </si>
  <si>
    <t>ocel.I nosníky č.50, žlb.deska</t>
  </si>
  <si>
    <t>12130-1</t>
  </si>
  <si>
    <t>žlb. trám deska</t>
  </si>
  <si>
    <t>10542-2</t>
  </si>
  <si>
    <t>žlb. rošt,  SS kámen</t>
  </si>
  <si>
    <t>1555-4</t>
  </si>
  <si>
    <t xml:space="preserve">žlb. deska </t>
  </si>
  <si>
    <t>10245-1</t>
  </si>
  <si>
    <t>ŽB rámy Beneš</t>
  </si>
  <si>
    <t>1427-2</t>
  </si>
  <si>
    <t>trámový rošt</t>
  </si>
  <si>
    <t>00430A-1</t>
  </si>
  <si>
    <t>19,60          3 x 6</t>
  </si>
  <si>
    <t>III/14539                Dopravní skelet města Č.B.</t>
  </si>
  <si>
    <t xml:space="preserve">III/1637 napojení LA Špičák </t>
  </si>
  <si>
    <t>napojení LA Špičák (budoucí III.tř.)</t>
  </si>
  <si>
    <t xml:space="preserve">III/1631 Nová Pec - Zadní Zvonková </t>
  </si>
  <si>
    <t>Opravy silnic II. třídy páteřní a základní silniční sítě</t>
  </si>
  <si>
    <t>Program</t>
  </si>
  <si>
    <t>Popis úseku</t>
  </si>
  <si>
    <t>Provozní staničení</t>
  </si>
  <si>
    <t>Milevsko - křiž. III/10540</t>
  </si>
  <si>
    <t>II/121</t>
  </si>
  <si>
    <t>Milevsko z.z. - křiž. II/105</t>
  </si>
  <si>
    <t>II/138</t>
  </si>
  <si>
    <t>Dolní Záhoří - křiž. I/29</t>
  </si>
  <si>
    <t>Ražice průtah</t>
  </si>
  <si>
    <t>Délka úseku</t>
  </si>
  <si>
    <t>Šířka úseku</t>
  </si>
  <si>
    <t>∅ orientační náklady</t>
  </si>
  <si>
    <t>Cena tis. Kč</t>
  </si>
  <si>
    <t>od</t>
  </si>
  <si>
    <t>do</t>
  </si>
  <si>
    <t>Kč/m2</t>
  </si>
  <si>
    <t>Obec Koloděje n/Lužnicí</t>
  </si>
  <si>
    <t>Obec Nuzice</t>
  </si>
  <si>
    <t>Obec Netěchovice</t>
  </si>
  <si>
    <t>II/135</t>
  </si>
  <si>
    <t>II/146</t>
  </si>
  <si>
    <t>II/152</t>
  </si>
  <si>
    <t>Slavonice</t>
  </si>
  <si>
    <t>II/155</t>
  </si>
  <si>
    <t>II/174</t>
  </si>
  <si>
    <t>Obec Bělčice</t>
  </si>
  <si>
    <t>II/408</t>
  </si>
  <si>
    <t>Opravy silnic III. třídy páteřní a základní silniční sítě</t>
  </si>
  <si>
    <t>III/01912</t>
  </si>
  <si>
    <t>Za křiž. se sil. I/19 – před Klokoty</t>
  </si>
  <si>
    <t>Před Hrdějovicemi</t>
  </si>
  <si>
    <t>III/10578</t>
  </si>
  <si>
    <t>III/13520</t>
  </si>
  <si>
    <t>III/14321</t>
  </si>
  <si>
    <t xml:space="preserve">III/14611 </t>
  </si>
  <si>
    <t>III/1545</t>
  </si>
  <si>
    <t>Obec Čížkrajice</t>
  </si>
  <si>
    <t>Investiční opatření na silnicich II. třídy s vysokou prioritou</t>
  </si>
  <si>
    <t>Investiční opatření na silnicich II. třídy se střední prioritou</t>
  </si>
  <si>
    <t>Investiční opatření na silnicich II. třídy s nízkou prioritou</t>
  </si>
  <si>
    <t>Investiční opatření na silnicich III. třídy s vysokou prioritou</t>
  </si>
  <si>
    <t>Investiční opatření na silnicich III. třídy se střední prioritou</t>
  </si>
  <si>
    <t>Investiční opatření na silnicich III. třídy s nízkou prioritou</t>
  </si>
  <si>
    <t xml:space="preserve">D26 </t>
  </si>
  <si>
    <t>D27</t>
  </si>
  <si>
    <t>Číměř, krátká přeložka</t>
  </si>
  <si>
    <t xml:space="preserve">Označení </t>
  </si>
  <si>
    <t>Číslo silnice</t>
  </si>
  <si>
    <t xml:space="preserve"> Kategorie</t>
  </si>
  <si>
    <t>Investiční opatření s VYSOKOU prioritou</t>
  </si>
  <si>
    <t xml:space="preserve">D29/7 </t>
  </si>
  <si>
    <t>D35/2</t>
  </si>
  <si>
    <t>D39/2</t>
  </si>
  <si>
    <t>D38/3</t>
  </si>
  <si>
    <t>D39/1</t>
  </si>
  <si>
    <t xml:space="preserve">D42/2 </t>
  </si>
  <si>
    <t>D46</t>
  </si>
  <si>
    <t xml:space="preserve">Rožmberk nad Vltavou - křižovatka se sil. II/163 </t>
  </si>
  <si>
    <t>D49/2-2</t>
  </si>
  <si>
    <t>D53/1</t>
  </si>
  <si>
    <t xml:space="preserve">Východní obchvat Dačic </t>
  </si>
  <si>
    <t xml:space="preserve">D54 </t>
  </si>
  <si>
    <t>D63/2</t>
  </si>
  <si>
    <t xml:space="preserve">Zanádražní komunikace – Etapa 2.1 v realizaci </t>
  </si>
  <si>
    <t>D63/3</t>
  </si>
  <si>
    <t xml:space="preserve">Dopravní skelet města České Budějovice </t>
  </si>
  <si>
    <t xml:space="preserve">Podjezd pod nádražím </t>
  </si>
  <si>
    <t xml:space="preserve">D63/5 </t>
  </si>
  <si>
    <t xml:space="preserve">D63/6 </t>
  </si>
  <si>
    <t>Propojení ulic Strakonická - M.Horákové</t>
  </si>
  <si>
    <t>BKI II / X7</t>
  </si>
  <si>
    <t xml:space="preserve">BKI II / X8 </t>
  </si>
  <si>
    <t>BKI II / X10</t>
  </si>
  <si>
    <t xml:space="preserve">BKI II / X11 </t>
  </si>
  <si>
    <t xml:space="preserve">BKI II / X12 </t>
  </si>
  <si>
    <t>BKI II / X13</t>
  </si>
  <si>
    <t xml:space="preserve">BKI II / X14 </t>
  </si>
  <si>
    <t>BKI II / X17</t>
  </si>
  <si>
    <t>BKI II / X20</t>
  </si>
  <si>
    <t xml:space="preserve">BKI III / X3 </t>
  </si>
  <si>
    <t>BKI III / X4</t>
  </si>
  <si>
    <t xml:space="preserve">BKI III / X5 </t>
  </si>
  <si>
    <t xml:space="preserve">BKI III / X6 </t>
  </si>
  <si>
    <t xml:space="preserve">BKI III / X7 </t>
  </si>
  <si>
    <t>BKI III / X8</t>
  </si>
  <si>
    <t xml:space="preserve">MMD-02 </t>
  </si>
  <si>
    <t xml:space="preserve">Průtah Turovec </t>
  </si>
  <si>
    <t>MMD-05R</t>
  </si>
  <si>
    <t>Úprava/ rekonstrukce sil. II/166 Č. Krumlov - hranice okresu vč. úpravy křižovatky Střemily</t>
  </si>
  <si>
    <t xml:space="preserve">MMD-06 </t>
  </si>
  <si>
    <t>MMD-07R</t>
  </si>
  <si>
    <t xml:space="preserve">MMD-10K </t>
  </si>
  <si>
    <t xml:space="preserve">MMD-12K </t>
  </si>
  <si>
    <t xml:space="preserve"> Úprava křižovatky I/22 x III/02218</t>
  </si>
  <si>
    <t xml:space="preserve">MMD-14K </t>
  </si>
  <si>
    <t>MMD-16K</t>
  </si>
  <si>
    <t xml:space="preserve">MMD-18R </t>
  </si>
  <si>
    <t>MMD-21R</t>
  </si>
  <si>
    <t xml:space="preserve">MMD-26R </t>
  </si>
  <si>
    <t>MMD-29R</t>
  </si>
  <si>
    <t>MMD-34K</t>
  </si>
  <si>
    <t xml:space="preserve">MMD-40K </t>
  </si>
  <si>
    <t xml:space="preserve">MMD-43K </t>
  </si>
  <si>
    <t xml:space="preserve">MMD-46K </t>
  </si>
  <si>
    <t xml:space="preserve">MMD-47K </t>
  </si>
  <si>
    <t xml:space="preserve">MMD-48K </t>
  </si>
  <si>
    <t xml:space="preserve">MMD-50K </t>
  </si>
  <si>
    <t>MMD-53</t>
  </si>
  <si>
    <t xml:space="preserve">MMD-54 </t>
  </si>
  <si>
    <t xml:space="preserve">Rekonstrukce sil. II/164 před Člunkem </t>
  </si>
  <si>
    <t>MMD-55K</t>
  </si>
  <si>
    <t xml:space="preserve">MMD-56 </t>
  </si>
  <si>
    <t>Investiční opatření se střední prioritou</t>
  </si>
  <si>
    <t>Popis</t>
  </si>
  <si>
    <t xml:space="preserve">D/D </t>
  </si>
  <si>
    <t xml:space="preserve">D/F </t>
  </si>
  <si>
    <t xml:space="preserve">D29/6 </t>
  </si>
  <si>
    <t>D31/2</t>
  </si>
  <si>
    <t>D29/8</t>
  </si>
  <si>
    <t xml:space="preserve">D31/3 </t>
  </si>
  <si>
    <t xml:space="preserve">D31/6 </t>
  </si>
  <si>
    <t xml:space="preserve">D34 </t>
  </si>
  <si>
    <t>D35/3</t>
  </si>
  <si>
    <t>D38/2</t>
  </si>
  <si>
    <t>D41/2</t>
  </si>
  <si>
    <t xml:space="preserve">D42/1 </t>
  </si>
  <si>
    <t xml:space="preserve">D42/3 </t>
  </si>
  <si>
    <t>D43/1</t>
  </si>
  <si>
    <t xml:space="preserve">D43/2 </t>
  </si>
  <si>
    <t xml:space="preserve">D43/3 </t>
  </si>
  <si>
    <t xml:space="preserve">D43/4 </t>
  </si>
  <si>
    <t xml:space="preserve">D46 </t>
  </si>
  <si>
    <t xml:space="preserve">D47 </t>
  </si>
  <si>
    <t xml:space="preserve">D49/2 </t>
  </si>
  <si>
    <t>D51/1</t>
  </si>
  <si>
    <t xml:space="preserve">D51/2 </t>
  </si>
  <si>
    <t xml:space="preserve">D53/2 </t>
  </si>
  <si>
    <t xml:space="preserve">D63/4 </t>
  </si>
  <si>
    <t>BKI II / X5</t>
  </si>
  <si>
    <t>BKI II / X9</t>
  </si>
  <si>
    <t>BKI II / X15</t>
  </si>
  <si>
    <t xml:space="preserve">BKI II / X16 </t>
  </si>
  <si>
    <t>BKI II / X19</t>
  </si>
  <si>
    <t>BKI III / X9</t>
  </si>
  <si>
    <t>MMD-03</t>
  </si>
  <si>
    <t xml:space="preserve">MMD-08R </t>
  </si>
  <si>
    <t xml:space="preserve">MMD-09K </t>
  </si>
  <si>
    <t xml:space="preserve">MMD-11R </t>
  </si>
  <si>
    <t>MMD-13K</t>
  </si>
  <si>
    <t>MMD-15R</t>
  </si>
  <si>
    <t xml:space="preserve">MMD-16 </t>
  </si>
  <si>
    <t xml:space="preserve">MMD-17R </t>
  </si>
  <si>
    <t xml:space="preserve">MMD-19K </t>
  </si>
  <si>
    <t xml:space="preserve">MMD-22 </t>
  </si>
  <si>
    <t xml:space="preserve">MMD-23R </t>
  </si>
  <si>
    <t xml:space="preserve">MMD-24R </t>
  </si>
  <si>
    <t>MMD-25R</t>
  </si>
  <si>
    <t xml:space="preserve">MMD-27R </t>
  </si>
  <si>
    <t xml:space="preserve">MMD-28R </t>
  </si>
  <si>
    <t xml:space="preserve">MMD-30R </t>
  </si>
  <si>
    <t xml:space="preserve">MMD-31 </t>
  </si>
  <si>
    <t xml:space="preserve">MMD-32 </t>
  </si>
  <si>
    <t>MMD-35</t>
  </si>
  <si>
    <t xml:space="preserve">MMD-36K </t>
  </si>
  <si>
    <t>MMD-37R</t>
  </si>
  <si>
    <t xml:space="preserve">MMD-39 </t>
  </si>
  <si>
    <t xml:space="preserve">MMD-41R </t>
  </si>
  <si>
    <t xml:space="preserve">MMD-42R </t>
  </si>
  <si>
    <t xml:space="preserve">MMD-44 </t>
  </si>
  <si>
    <t xml:space="preserve">MMD-51 </t>
  </si>
  <si>
    <t>MMD-57</t>
  </si>
  <si>
    <t xml:space="preserve">MMD-58 </t>
  </si>
  <si>
    <t>MMD-59</t>
  </si>
  <si>
    <t>Investiční opatření s nízkou prioritou</t>
  </si>
  <si>
    <t>D30/2</t>
  </si>
  <si>
    <t xml:space="preserve">D/H </t>
  </si>
  <si>
    <t>D23/1</t>
  </si>
  <si>
    <t>D29/9</t>
  </si>
  <si>
    <t xml:space="preserve">D30/1 </t>
  </si>
  <si>
    <t xml:space="preserve">D31/4 </t>
  </si>
  <si>
    <t>D33</t>
  </si>
  <si>
    <t xml:space="preserve">D36 </t>
  </si>
  <si>
    <t xml:space="preserve">D45/2 </t>
  </si>
  <si>
    <t>D49/2</t>
  </si>
  <si>
    <t>D52/1</t>
  </si>
  <si>
    <t xml:space="preserve">D52/2 </t>
  </si>
  <si>
    <t>D60/1</t>
  </si>
  <si>
    <t>D60/2</t>
  </si>
  <si>
    <t>D64</t>
  </si>
  <si>
    <t>D65/1</t>
  </si>
  <si>
    <t xml:space="preserve">D65/2 </t>
  </si>
  <si>
    <t>D82/1</t>
  </si>
  <si>
    <t>BKI II / X2</t>
  </si>
  <si>
    <t>BKI II / 18</t>
  </si>
  <si>
    <t xml:space="preserve">BKI II / X18 </t>
  </si>
  <si>
    <t>BKI III / 8</t>
  </si>
  <si>
    <t>BKI III / X1</t>
  </si>
  <si>
    <t xml:space="preserve">MMD-04 </t>
  </si>
  <si>
    <t xml:space="preserve">D23/2 </t>
  </si>
  <si>
    <t>p.č.               v BK</t>
  </si>
  <si>
    <t>Okres</t>
  </si>
  <si>
    <t>Staničení</t>
  </si>
  <si>
    <t>Projekční připravenost</t>
  </si>
  <si>
    <t>Plocha            tis. m2</t>
  </si>
  <si>
    <t>Délka                  v km</t>
  </si>
  <si>
    <t>Cena tis. mosty</t>
  </si>
  <si>
    <t>Cena tis. silnice</t>
  </si>
  <si>
    <t>Dopravní zatížení</t>
  </si>
  <si>
    <t>Typ               opravy</t>
  </si>
  <si>
    <t>Počet  mostů</t>
  </si>
  <si>
    <t>Ev.č. mostů</t>
  </si>
  <si>
    <t xml:space="preserve"> Kate gorie</t>
  </si>
  <si>
    <t>Dopravní skelet města České Budějovice</t>
  </si>
  <si>
    <t xml:space="preserve">II/409 </t>
  </si>
  <si>
    <t>II/166</t>
  </si>
  <si>
    <t xml:space="preserve">II/156 </t>
  </si>
  <si>
    <t xml:space="preserve">III/00354 </t>
  </si>
  <si>
    <t xml:space="preserve">II/121, III/173, III/175 </t>
  </si>
  <si>
    <t xml:space="preserve">III/02218 </t>
  </si>
  <si>
    <t xml:space="preserve">II/170 </t>
  </si>
  <si>
    <t xml:space="preserve">II/145, III/14418 </t>
  </si>
  <si>
    <t xml:space="preserve">II/139 </t>
  </si>
  <si>
    <t xml:space="preserve">II/140 </t>
  </si>
  <si>
    <t xml:space="preserve">II/157 </t>
  </si>
  <si>
    <t>III/14128</t>
  </si>
  <si>
    <t xml:space="preserve">III/1469, III/14613 </t>
  </si>
  <si>
    <t xml:space="preserve">II/137, III/1371 </t>
  </si>
  <si>
    <t xml:space="preserve">II/137, III/13711 </t>
  </si>
  <si>
    <t xml:space="preserve">II/122, II/135 </t>
  </si>
  <si>
    <t xml:space="preserve">II/135, III/13517 </t>
  </si>
  <si>
    <t xml:space="preserve">II/135, III/13520 </t>
  </si>
  <si>
    <t xml:space="preserve">II/135, III/12841, III/13531 </t>
  </si>
  <si>
    <t xml:space="preserve">II/164 </t>
  </si>
  <si>
    <t xml:space="preserve">II/151, II/164 </t>
  </si>
  <si>
    <t xml:space="preserve">II/128 </t>
  </si>
  <si>
    <t xml:space="preserve">D. skelet ČB </t>
  </si>
  <si>
    <t xml:space="preserve">II/103 </t>
  </si>
  <si>
    <t xml:space="preserve">II/143 </t>
  </si>
  <si>
    <t xml:space="preserve">III/1734 </t>
  </si>
  <si>
    <t xml:space="preserve">II/170, III/1708, III/1709 </t>
  </si>
  <si>
    <t>II/142</t>
  </si>
  <si>
    <t xml:space="preserve">II/105 </t>
  </si>
  <si>
    <t xml:space="preserve">III/1401 </t>
  </si>
  <si>
    <t xml:space="preserve">II/144 </t>
  </si>
  <si>
    <t xml:space="preserve">III/1622 </t>
  </si>
  <si>
    <t xml:space="preserve">II/145 </t>
  </si>
  <si>
    <t xml:space="preserve">III/10575  </t>
  </si>
  <si>
    <t xml:space="preserve">II/123 </t>
  </si>
  <si>
    <t xml:space="preserve">II/137 </t>
  </si>
  <si>
    <t>II/122</t>
  </si>
  <si>
    <t xml:space="preserve">II/135 </t>
  </si>
  <si>
    <t xml:space="preserve">II/141 </t>
  </si>
  <si>
    <t xml:space="preserve">napojení LA Špičák </t>
  </si>
  <si>
    <t xml:space="preserve">Nová Pec - Zadní Zvonková </t>
  </si>
  <si>
    <t xml:space="preserve">II/154 </t>
  </si>
  <si>
    <t xml:space="preserve">Jižní tangenta České Budějovice </t>
  </si>
  <si>
    <t>Úsek Měšice - Čekanice</t>
  </si>
  <si>
    <t xml:space="preserve">Přeložka Třeboň </t>
  </si>
  <si>
    <t>Přeložka Dačice</t>
  </si>
  <si>
    <t>Obchvat Kaplice</t>
  </si>
  <si>
    <t xml:space="preserve">Obchvat Strážkovice </t>
  </si>
  <si>
    <t>Vyšší Brod – křižovatka s III/16318</t>
  </si>
  <si>
    <t>Dálniční přivaděč Planá nad Lužnicí</t>
  </si>
  <si>
    <t xml:space="preserve">Západní půloblouk </t>
  </si>
  <si>
    <t>Dačice (ul. Kapetova)</t>
  </si>
  <si>
    <t>Křižovatka s II / 603</t>
  </si>
  <si>
    <t>Dačice úprava křižovatky</t>
  </si>
  <si>
    <t>Slavonice okružní křižovatka</t>
  </si>
  <si>
    <t>Průtah Tábor (Budějovická ul.)</t>
  </si>
  <si>
    <t>Vimperk okružní křižovatka - dopravně závadné místo</t>
  </si>
  <si>
    <t xml:space="preserve">Vyšší Brod rozšíření vozovky </t>
  </si>
  <si>
    <t>Vimperk - okružní křižovatka (Fišerka)</t>
  </si>
  <si>
    <t>Žár hráz rybníka</t>
  </si>
  <si>
    <t>Rapšach</t>
  </si>
  <si>
    <t>Miloňovice</t>
  </si>
  <si>
    <t>Suchdol nad Lužnicí kruhová křižovatka + rekonstrukce</t>
  </si>
  <si>
    <t>Starý Dražejov</t>
  </si>
  <si>
    <t>Jakule</t>
  </si>
  <si>
    <t>Dub rekonstrukce</t>
  </si>
  <si>
    <t>Přeložka Otěvěk a Trhové Sviny S 7,5</t>
  </si>
  <si>
    <t xml:space="preserve">Rekonstrukce sil. III/00354 v závislosti na překategorizaci </t>
  </si>
  <si>
    <t>Úprava křižovatky II/121 x III/173 x II/175</t>
  </si>
  <si>
    <t xml:space="preserve">Úprava / rekonstrukce sil. II/170 v obci Nihošovice </t>
  </si>
  <si>
    <t>Úprava křižovatky II/145 x III/14418</t>
  </si>
  <si>
    <t>Úprava / rekonstrukce průtah Malé Nepodřice S 7,5</t>
  </si>
  <si>
    <t xml:space="preserve">Rekonstrukce nehodové lokality Písek - Putim </t>
  </si>
  <si>
    <t xml:space="preserve">Rekonstrukce sil. II/157 - zúžení před Kaplice - Nádraží </t>
  </si>
  <si>
    <t xml:space="preserve">Rekonstrukce sil. III/14128 - úsek II/145 - lesní úsek Vitějovice vč. křižovatky II/145 x III/14128 </t>
  </si>
  <si>
    <t>Úprava křižovatky III/1469 x III/14613</t>
  </si>
  <si>
    <t>Úprava křižovatky II/137 x III/1371</t>
  </si>
  <si>
    <t>Úprava křižovatky II/137 x III/13711 (U Čenkova)</t>
  </si>
  <si>
    <t>Úprava křižovatky II/122 x II/135</t>
  </si>
  <si>
    <t>Úprava křižovatky II/135 x III/13517</t>
  </si>
  <si>
    <t>Úprava křižovatky II/135 x III/13520</t>
  </si>
  <si>
    <t>Úprava křižovatky II/135 x III/12841 x III/13531</t>
  </si>
  <si>
    <t xml:space="preserve">Rekonstrukce sil. II/164 před JH </t>
  </si>
  <si>
    <t>Úprava křižovatky sil. II/151 x II/164</t>
  </si>
  <si>
    <t xml:space="preserve">Obchvat Nová Bystřice </t>
  </si>
  <si>
    <t xml:space="preserve">Západní přeložka Soběslav </t>
  </si>
  <si>
    <t>Vodňany - průtah</t>
  </si>
  <si>
    <t xml:space="preserve">Přeložka Milevsko, jihovýchodní obchvat města </t>
  </si>
  <si>
    <t xml:space="preserve">Úsek Tábor (Horky) - křižovatka s dnešní I/3 </t>
  </si>
  <si>
    <t xml:space="preserve">Svinětice - Prachatice 1.etapa </t>
  </si>
  <si>
    <t xml:space="preserve">Úsek Čekanice - Hlinice </t>
  </si>
  <si>
    <t xml:space="preserve">Prachatice - Libínské sedlo </t>
  </si>
  <si>
    <t xml:space="preserve">Blažejovice - Volary (také BKI II/X4) </t>
  </si>
  <si>
    <t>Přeložka Vlachovo Březí</t>
  </si>
  <si>
    <t xml:space="preserve">Přeložka Němčice, jižní obchvat </t>
  </si>
  <si>
    <t>Kunžak - Dačice</t>
  </si>
  <si>
    <t xml:space="preserve">Křižovatka Veselka </t>
  </si>
  <si>
    <t xml:space="preserve">Úsek České Budějovice (MÚK Hodějovice) - Nová Ves </t>
  </si>
  <si>
    <t xml:space="preserve">Úsek Veselka - Otěvěk </t>
  </si>
  <si>
    <t xml:space="preserve">D3 (MÚK Pohůrka) - Srubec </t>
  </si>
  <si>
    <t>Srubec - Ledenice S 7,5</t>
  </si>
  <si>
    <t>Silnice v lokalitě Pinksrtův Dvůr, (vých.od ČK)</t>
  </si>
  <si>
    <t>Tunel Český Krumlov</t>
  </si>
  <si>
    <t>Český Krumlov - kř. II/162</t>
  </si>
  <si>
    <t xml:space="preserve">Přeložka Vyšší Brod </t>
  </si>
  <si>
    <t xml:space="preserve">Kř. III/16318 - Dolní Dvořiště (R3) </t>
  </si>
  <si>
    <t xml:space="preserve">Strakonice - Sedlice </t>
  </si>
  <si>
    <t xml:space="preserve">Západní přeložka Blatné </t>
  </si>
  <si>
    <t xml:space="preserve">Úsek Dačice - hranice kraje Vysočina (směr Jemnice) </t>
  </si>
  <si>
    <t>Jižní přeložka</t>
  </si>
  <si>
    <t xml:space="preserve">Volary obchvat </t>
  </si>
  <si>
    <t>Průtah Bavorov</t>
  </si>
  <si>
    <t>Nové Hrady nová styková křižovatka</t>
  </si>
  <si>
    <t>Týn n/ Vltavou okružní křižovatka s MK</t>
  </si>
  <si>
    <t>Chlum u Třeboně</t>
  </si>
  <si>
    <t>Týn nad Vltavou</t>
  </si>
  <si>
    <t>Obchvat Českých Velenic - Západ</t>
  </si>
  <si>
    <t xml:space="preserve">Úprava/ rekonstrukce sil. II/143 křiž. se silnicí I/3 - Křemže </t>
  </si>
  <si>
    <t>Úprava křižovatky III/1734 x Mk</t>
  </si>
  <si>
    <t xml:space="preserve">Úprava sil. II/139 Třebohostice </t>
  </si>
  <si>
    <t xml:space="preserve">Úprava křižovatky II/170 x III/1708 x III/1709 (Špic)  </t>
  </si>
  <si>
    <t>Úprava / rekonstrukce sil. II/142 Průtah Obcí Koječín</t>
  </si>
  <si>
    <t xml:space="preserve">Přeložka Ledenice </t>
  </si>
  <si>
    <t xml:space="preserve">Rekonstrukce sil. II/105 Veselíčko - Milevsko </t>
  </si>
  <si>
    <t>Úprava žel. přejezdu na sil. III/1401 - Dopravně nebezpečené místo</t>
  </si>
  <si>
    <t xml:space="preserve">Průtah Týna N/ Vlt. </t>
  </si>
  <si>
    <t xml:space="preserve">Rekonstrukce sil. II/144 Volyně - Černětice </t>
  </si>
  <si>
    <t xml:space="preserve">Rekonstrukce sil. II/144 Újezdec - Vlach. Březí - Husinec </t>
  </si>
  <si>
    <t xml:space="preserve">Rekonstrukce sil. III/1622 u obce Nahořany </t>
  </si>
  <si>
    <t xml:space="preserve">Rekonstrukce sil. II/157 U Houdkova Mostu </t>
  </si>
  <si>
    <t>Rekonstrukce sil. II/157 za Besednicí před hr. Okresu</t>
  </si>
  <si>
    <t xml:space="preserve">Rekonstrukce sil. II/145 - úsek II/141 - Netolice </t>
  </si>
  <si>
    <t xml:space="preserve">Průtah Netolice </t>
  </si>
  <si>
    <t xml:space="preserve">Průtah Hluboká N/ Vlt. </t>
  </si>
  <si>
    <t>Přeložka Borovany</t>
  </si>
  <si>
    <t>Úprava křížení sil. III/10575 s železnicí u Hrdějovic Dopravně nebezpečné místo</t>
  </si>
  <si>
    <t xml:space="preserve">Rekonstrukce sil. II/123 Vlásenice - III/1231 </t>
  </si>
  <si>
    <t xml:space="preserve">Rekonstrukce sil. II/409 Nuzbely - Hroby </t>
  </si>
  <si>
    <t>Rekonstrukce sil. II/137 - ůsek Slapy - Sudoměřice U Bechyně</t>
  </si>
  <si>
    <t xml:space="preserve">Průtah Bechyně </t>
  </si>
  <si>
    <t>Přeložka sil. II/135 úsek Budislav most - III/13534</t>
  </si>
  <si>
    <t xml:space="preserve">Průtah Blažejovice </t>
  </si>
  <si>
    <t xml:space="preserve">Průtah ve východní části Kunžaku </t>
  </si>
  <si>
    <t xml:space="preserve">Průtah Větřní </t>
  </si>
  <si>
    <t xml:space="preserve">Napojení letiště na II/156 (Jižní tangenta) </t>
  </si>
  <si>
    <t>Úsek Bernartice - Veselíčko, vč. Napojení sil. III. třídy od Písku</t>
  </si>
  <si>
    <t xml:space="preserve">Obchvat Ratibořské Hory </t>
  </si>
  <si>
    <t xml:space="preserve">Průtah Písek </t>
  </si>
  <si>
    <t>Ražice, nové MÚK s železnicí</t>
  </si>
  <si>
    <t>Svinětice - Prachatice 2. etapa</t>
  </si>
  <si>
    <t>Libínské sedlo - Blažejovice (také BKI II/X3)</t>
  </si>
  <si>
    <t xml:space="preserve">Přeložka Křemže </t>
  </si>
  <si>
    <t xml:space="preserve">Přejezd přes železnici Dobřejovice </t>
  </si>
  <si>
    <t xml:space="preserve">Narovnání serpentýn u Slavětic a Neznašova </t>
  </si>
  <si>
    <t xml:space="preserve">Český Krumlov - Rožmberk nad Vltavou - křižovatka se sil. II/163 </t>
  </si>
  <si>
    <t>Vyšší Brod - Kř.II/160</t>
  </si>
  <si>
    <t xml:space="preserve">Úsek hranice kraje Vysočina - Dačice (MÚK s II/151) </t>
  </si>
  <si>
    <t>Úsek Dačice - Slavonice</t>
  </si>
  <si>
    <t>Úsek Horní Planá - Hodňov - Otice</t>
  </si>
  <si>
    <t>Úsek Hůrka (žel. Zast. Černá v Poš.) - Hodňov</t>
  </si>
  <si>
    <t>Dvory nad Lužnicí - přeložka jižně</t>
  </si>
  <si>
    <t xml:space="preserve">Přeložka Nová Pec </t>
  </si>
  <si>
    <t xml:space="preserve">Nová Pec - Bližší Lhota - Zadní Zvonková - hranice s Rakouskem </t>
  </si>
  <si>
    <t xml:space="preserve">Rekultivace Mydlovary Obchvat Zahájí </t>
  </si>
  <si>
    <t>Deštná - rozšíření vozovky</t>
  </si>
  <si>
    <t>Přeložka Černá - Frymburk</t>
  </si>
  <si>
    <t>Průtah Branná</t>
  </si>
  <si>
    <t xml:space="preserve">Nové Hutě přeložka </t>
  </si>
  <si>
    <t>Spojnice silnic I/24 - II/154</t>
  </si>
  <si>
    <t>S 9,5</t>
  </si>
  <si>
    <t>S 7,5</t>
  </si>
  <si>
    <t>MS 9</t>
  </si>
  <si>
    <t>MS 16,5</t>
  </si>
  <si>
    <t>MS 20</t>
  </si>
  <si>
    <t>S 6,5</t>
  </si>
  <si>
    <t>II/154</t>
  </si>
  <si>
    <t>JH</t>
  </si>
  <si>
    <t>Branná -  Třeboň</t>
  </si>
  <si>
    <t>49,400      55,550</t>
  </si>
  <si>
    <t>rekonstrukce</t>
  </si>
  <si>
    <t>154-014, 154-015</t>
  </si>
  <si>
    <t>DSP, ZDS 2010</t>
  </si>
  <si>
    <t>II/409</t>
  </si>
  <si>
    <t>TA</t>
  </si>
  <si>
    <t>Planá nad Lužnicí - přeložka</t>
  </si>
  <si>
    <t>S 9,5             přeložka</t>
  </si>
  <si>
    <t>DUR 2004                            DSP, ZDS 2010, část real. 2008</t>
  </si>
  <si>
    <t>II/141</t>
  </si>
  <si>
    <t>PT</t>
  </si>
  <si>
    <t>Prachatice - Těšovice - přeložka</t>
  </si>
  <si>
    <t>DUR, územní rozhodnutí           DSP, ZDS 2004</t>
  </si>
  <si>
    <t>II/154                   II/158</t>
  </si>
  <si>
    <t>ČK</t>
  </si>
  <si>
    <t xml:space="preserve">Kaplice - obchvat </t>
  </si>
  <si>
    <t xml:space="preserve">0,000                      3,300 
</t>
  </si>
  <si>
    <t>S 9,5      obchvat</t>
  </si>
  <si>
    <t>154-001, 154-002</t>
  </si>
  <si>
    <t>DUR 2005, aktualizae 2009, majetkové vypořádání MÚ a UR</t>
  </si>
  <si>
    <t>Třeboň - obchvat</t>
  </si>
  <si>
    <t>500 000    200 000 - 1. část odhad</t>
  </si>
  <si>
    <t>S 7,5 přeložka   nové mosty</t>
  </si>
  <si>
    <t xml:space="preserve">Technická studie 2005, DUR 1.část 2010   </t>
  </si>
  <si>
    <t>II/137</t>
  </si>
  <si>
    <t>Slapy - sil. I/3 - obchvat</t>
  </si>
  <si>
    <t>S 9,5                     obchvat</t>
  </si>
  <si>
    <t>1 nový</t>
  </si>
  <si>
    <t>Studie proveditelnosti 2006, DUR 2010</t>
  </si>
  <si>
    <t>II/173</t>
  </si>
  <si>
    <t>ST</t>
  </si>
  <si>
    <t>Blatná - obchvat</t>
  </si>
  <si>
    <t>S 9,5        obchvat</t>
  </si>
  <si>
    <t>1          nový</t>
  </si>
  <si>
    <t>studie, DUR 2007</t>
  </si>
  <si>
    <t>II/156 II/157</t>
  </si>
  <si>
    <t>ČB</t>
  </si>
  <si>
    <t>Přeložka sil. II/156+II/157 1. etapa část 1.1</t>
  </si>
  <si>
    <t xml:space="preserve">0,120             0,917 </t>
  </si>
  <si>
    <t>MS2 10,5           MS4 16,5</t>
  </si>
  <si>
    <t>13 625   progn. 2020</t>
  </si>
  <si>
    <t>MS2 17/10,5/50; MS4 27,5/16,5/50 přeložka</t>
  </si>
  <si>
    <t>DSP 2007, SP pro SO 103, majetkové vypořádání MÚ</t>
  </si>
  <si>
    <t>Přeložka sil. II/156+II/157
4. etapa - zanádražní
část I+IIa+III
- větev sever, západ, jih</t>
  </si>
  <si>
    <t>0,175          1,800      0,025               0,178           0,000           0,229           0,000                0,189</t>
  </si>
  <si>
    <t xml:space="preserve">MS2 18,0       MS3 12,75        MS2 9,0             MO2 8,0 </t>
  </si>
  <si>
    <t>13 400     /16 500      progn. 2020</t>
  </si>
  <si>
    <t xml:space="preserve">MS2 16,5/9/50 MS2dp 26/18/50 MS2 12/9/50 MO2k 12,5/8/30 přeložka, napojení na 3.etapu </t>
  </si>
  <si>
    <t>3 nové</t>
  </si>
  <si>
    <t>DSP, na část I pravomocné SP, na část IIa+III před podáním žádosti o SP, majetkové vypořádání MmČB</t>
  </si>
  <si>
    <t>Přel. II/156+II/157
4. etapa - zanádražní
část IIb
- větev východ</t>
  </si>
  <si>
    <t xml:space="preserve">0,046           0,436 </t>
  </si>
  <si>
    <t xml:space="preserve">MS2dp 18,0         </t>
  </si>
  <si>
    <t>16 300 progn. 2020</t>
  </si>
  <si>
    <t>MS2dp 26/18/50  přeložka, napojení k D3 k MÚK Pohůrka</t>
  </si>
  <si>
    <t>DSP, část IIb před podáním žádosti o SP, majetkové vypořádání zatím neřešeno</t>
  </si>
  <si>
    <t>II/151</t>
  </si>
  <si>
    <t xml:space="preserve">Dačice - obchvat </t>
  </si>
  <si>
    <t>S 9,5   obchvat</t>
  </si>
  <si>
    <t>1       nový</t>
  </si>
  <si>
    <t>Zadávací dokum. pro DUR pozn.: most v délce 96 m</t>
  </si>
  <si>
    <t>II/163</t>
  </si>
  <si>
    <t>Černá - Frymburk - přeložka</t>
  </si>
  <si>
    <t>S 9,5       přeložka</t>
  </si>
  <si>
    <t>163-014   163-015</t>
  </si>
  <si>
    <t>Studie</t>
  </si>
  <si>
    <t>Kunžak - přeložka</t>
  </si>
  <si>
    <t>Studie 2009</t>
  </si>
  <si>
    <t>Prachatice -             Libínské sedlo - přeložka</t>
  </si>
  <si>
    <t>Vyhledávací studie 2004</t>
  </si>
  <si>
    <t>Přeložka sil. II/156+II/157            2. etapa část 2.2</t>
  </si>
  <si>
    <t>0,285                  - 0,617</t>
  </si>
  <si>
    <t>MS2 8,5</t>
  </si>
  <si>
    <t>MS2 12/8,5/50 přeložka</t>
  </si>
  <si>
    <t>DÚR</t>
  </si>
  <si>
    <t>Přeložka sil. II/156+II/157                  3. etapa část 3.1 - zanádražní</t>
  </si>
  <si>
    <t>0,000                 0,148 0.000             0,253 0,000                       0,212</t>
  </si>
  <si>
    <t xml:space="preserve">MS 9/50                    </t>
  </si>
  <si>
    <t>29 000   progn. 2020</t>
  </si>
  <si>
    <t xml:space="preserve">MS 9/50 přeložka       </t>
  </si>
  <si>
    <t>Nutná změna DÚR a ÚP do cca 06/11</t>
  </si>
  <si>
    <t>Přeložka sil. II/156+II/157                       3. etapa část 3.2 - podjezd</t>
  </si>
  <si>
    <t xml:space="preserve">0,000            0,207           0,000                0,341 </t>
  </si>
  <si>
    <t xml:space="preserve">  MS 16,5           MS 9                    </t>
  </si>
  <si>
    <t xml:space="preserve">MS 9/50; MS 16,5/50 přeložka       </t>
  </si>
  <si>
    <t>2 nové</t>
  </si>
  <si>
    <t>II/157</t>
  </si>
  <si>
    <t>Přeložka sil. II/157 5. etapa napoj. na MÚK D3</t>
  </si>
  <si>
    <t xml:space="preserve">0,000                  0,475  </t>
  </si>
  <si>
    <t xml:space="preserve">MS2 18,0 </t>
  </si>
  <si>
    <t>15 600 progn. 2020</t>
  </si>
  <si>
    <t>MS2pd 26/18/50 přeložka bez MÚK</t>
  </si>
  <si>
    <t>Nutná změna DÚR, změna č. 4 ÚP Srubec v návrhu, schválení do 09/10</t>
  </si>
  <si>
    <t>Přeložka sil. II/157 6. Etapa - obchvat Srubce</t>
  </si>
  <si>
    <t>0,000            0,914          0,914                4,132</t>
  </si>
  <si>
    <t>MS2 8,5                    S 7,5</t>
  </si>
  <si>
    <t>11 300 progn. 2030</t>
  </si>
  <si>
    <t>MS2 8,5; S 7,5
obchvat bez MÚK</t>
  </si>
  <si>
    <t>Tech.-ek. studie 2008, změna č. 4 ÚP Srubec v návrhu, schválení do 09/10</t>
  </si>
  <si>
    <t>II/156</t>
  </si>
  <si>
    <t>Český Krumlov
tunel a most
et. A1 - OK na I/39 až k mostu</t>
  </si>
  <si>
    <t>0,000
0,075</t>
  </si>
  <si>
    <t>MS 10,5</t>
  </si>
  <si>
    <t>0,075
+ ra-mena</t>
  </si>
  <si>
    <t>na OK
29 200
progn. 2015</t>
  </si>
  <si>
    <t>nová OK na silnici I/39 s úpravou komunikací</t>
  </si>
  <si>
    <t>2
pod-
chody</t>
  </si>
  <si>
    <t>Studie proveditelnosti 2009</t>
  </si>
  <si>
    <t>Český Krumlov
tunel a most
et. A2 - most přes Vltavu a MÚK - přeložka</t>
  </si>
  <si>
    <t>0,075
0,210</t>
  </si>
  <si>
    <t>0,135
+ ra-mena</t>
  </si>
  <si>
    <t>14 800
progn. 2015</t>
  </si>
  <si>
    <t>MS2 8,5 přeložka +most přes Vltavu a MÚK</t>
  </si>
  <si>
    <t>2
silniční mosty</t>
  </si>
  <si>
    <t>Český Krumlov
tunel a most
et. C - tunel</t>
  </si>
  <si>
    <t>0,210
0,726</t>
  </si>
  <si>
    <t>T 9,5</t>
  </si>
  <si>
    <t>tunel T 9,5
2 pruhy
v 1 troubě</t>
  </si>
  <si>
    <t>Český Krumlov
tunel a most
et. B - OK na II/160</t>
  </si>
  <si>
    <t>0,726
0,981</t>
  </si>
  <si>
    <t>0,255
+ ra-mena</t>
  </si>
  <si>
    <t>na OK
27 500
progn. 2015</t>
  </si>
  <si>
    <t>nová OK na silnici II/160 s úpravou komunikací</t>
  </si>
  <si>
    <t>II/410</t>
  </si>
  <si>
    <t>Hr. kraje Vysočina-Dešná km 0,75                                    Dešná -                    průtah                                         Dešná - hranice ČR-Rakousko</t>
  </si>
  <si>
    <t>42,614        43,414,         43,414             45,687,            45,687          50,264</t>
  </si>
  <si>
    <t>S 9,5       -                              MO 8          -                    S9,5</t>
  </si>
  <si>
    <t>0,800             .             2,273              .                  4,577</t>
  </si>
  <si>
    <t>7 600                    .                        18 184                               .                             43 482</t>
  </si>
  <si>
    <t xml:space="preserve">31 815                    -                           71 605                           -                              179 900               </t>
  </si>
  <si>
    <t>.                      .                            9 978</t>
  </si>
  <si>
    <t>2 400                odhad po dokončení stavby</t>
  </si>
  <si>
    <t xml:space="preserve">rekonstrukce 
</t>
  </si>
  <si>
    <t>.              .                            2              nové</t>
  </si>
  <si>
    <t>DUR 2007</t>
  </si>
  <si>
    <t>BK 2010 INVESTICE v přípravě III.třídy</t>
  </si>
  <si>
    <t>BK 2010 INVESTICE v přípravě II.třídy</t>
  </si>
  <si>
    <t>II/145</t>
  </si>
  <si>
    <t>II/156             II/157</t>
  </si>
  <si>
    <t>Přeložka sil. II/156 a II/157 Č.Budějovice - 1. etapa, část 1.2</t>
  </si>
  <si>
    <t>0,917              1,559</t>
  </si>
  <si>
    <t>MS2 19/    8,5</t>
  </si>
  <si>
    <t>16 071                    progn. 2020</t>
  </si>
  <si>
    <t>MS2 19/8,5 novostavba</t>
  </si>
  <si>
    <t>DSP, ZDS 2007, realizace ROP 2010, SP vydáno</t>
  </si>
  <si>
    <t>Přeložka sil. II/156 a II/157 Č.Budějovice - 2. etapa část 2.1, ús. Rudolfovská - Vrbenská</t>
  </si>
  <si>
    <t>1,559            1,844</t>
  </si>
  <si>
    <t>MS2 12/     8,5</t>
  </si>
  <si>
    <t>MS2 12/8,5 novostavba</t>
  </si>
  <si>
    <t>DUR, vydáno ÚR, DSP, ZDS 2009, vydáno SP, realizace 2010 ROP</t>
  </si>
  <si>
    <t>III/10579a</t>
  </si>
  <si>
    <t>Chlumec - Olešník II.stavba - rekonstrukce</t>
  </si>
  <si>
    <t>S 7,5 rekonstrukce - rozšíření</t>
  </si>
  <si>
    <t>Vydáno ÚR, DSP, ZDS 2008, realizace 2010</t>
  </si>
  <si>
    <t xml:space="preserve">rekonstrukce </t>
  </si>
  <si>
    <t>Studie , dokumentace EIA</t>
  </si>
  <si>
    <t>III/1631</t>
  </si>
  <si>
    <t>III/1634</t>
  </si>
  <si>
    <t>1634-003</t>
  </si>
  <si>
    <t>III/14322</t>
  </si>
  <si>
    <t>Přeložka 2. etapa nap. lev. břehu ČB na D3 mimo okružní křižovatky</t>
  </si>
  <si>
    <t>0,000                   1,075</t>
  </si>
  <si>
    <t>S7,5/50           MS2 8</t>
  </si>
  <si>
    <t>16 800        /19 600 progn. 2020</t>
  </si>
  <si>
    <t>S7,5/50; MS2 8/8/50 přeložka bez nové OK na I/3</t>
  </si>
  <si>
    <t>Tech.-ek. studie 2008</t>
  </si>
  <si>
    <t>Přel. 2. etapa nap. lev. břehu ČB na D3 pouze okružní křižovatka</t>
  </si>
  <si>
    <t xml:space="preserve"> ------</t>
  </si>
  <si>
    <t>MS2 8,0    (S 11,5)</t>
  </si>
  <si>
    <t>na OK     35 123    progn. 2020</t>
  </si>
  <si>
    <t>nová OK na I/3 + úpravy  rozšíření I/3</t>
  </si>
  <si>
    <t>nutné rozšíř. stávaj. mostu</t>
  </si>
  <si>
    <t>Přeložka 3. etapa nap. lev. břehu ČB na D3 - A</t>
  </si>
  <si>
    <t>0,070                 0,292</t>
  </si>
  <si>
    <t>MS2 8,0</t>
  </si>
  <si>
    <t>16 700        /15 800 progn. 2020</t>
  </si>
  <si>
    <t>MS2 8,0 přeložka na lev. břehu</t>
  </si>
  <si>
    <t>Tech.-ek. studie 2008 v souladu s vydaným ÚR, DUR 2010</t>
  </si>
  <si>
    <t>Přeložka 3. etapa nap. lev. břehu ČB na D3 - C</t>
  </si>
  <si>
    <t>0,292                    0,498</t>
  </si>
  <si>
    <t>15 800 progn. 2020</t>
  </si>
  <si>
    <t>MS2 8,0 přeložka - most přes Vltavu a předpolí</t>
  </si>
  <si>
    <t>Tech.-ek. studie 2008, nutná změna ÚPmČB, DUR 2010</t>
  </si>
  <si>
    <t>Přeložka 3.etapa nap. lev. břehu ČB na D3 - B</t>
  </si>
  <si>
    <t xml:space="preserve">0,000                    0,522 </t>
  </si>
  <si>
    <t>MS2 8,0 přeložka na prav. břehu</t>
  </si>
  <si>
    <t>Tech.-ek. studie 2008 v souladu s ÚP mČB, DUR 2010</t>
  </si>
  <si>
    <t>III/10579</t>
  </si>
  <si>
    <t>Obchvat Zahájí</t>
  </si>
  <si>
    <t>S 7,5                   přeložka</t>
  </si>
  <si>
    <t>DSP, ZDS , vydáno SP</t>
  </si>
  <si>
    <t>III/0341</t>
  </si>
  <si>
    <t>Přeložka III/0341 Hlinský přivaděč</t>
  </si>
  <si>
    <t>0,000                      2,989</t>
  </si>
  <si>
    <t>17 900 progn. 2020</t>
  </si>
  <si>
    <t>MS2 8,5 přivaděč na D3 bez zahrnutí MÚK</t>
  </si>
  <si>
    <t>Tech.- ek. studie 2008 (vazba na D3)</t>
  </si>
  <si>
    <t>III/14539</t>
  </si>
  <si>
    <t>Přeložka M. Horákové - Strakonická</t>
  </si>
  <si>
    <t xml:space="preserve">0,000                    0,679 </t>
  </si>
  <si>
    <t>MS 20,0</t>
  </si>
  <si>
    <t>20 870 progn. 2020</t>
  </si>
  <si>
    <t>MS4d 29,5/20/50 přeložka, nové napojení k I/3</t>
  </si>
  <si>
    <t>2 nové ekodukty</t>
  </si>
  <si>
    <t>Platné ÚR 2009, Město ČB DSP, ZDS 2010</t>
  </si>
  <si>
    <t>Přeložka 1.etapa nap. lev. břehu ČB na D3</t>
  </si>
  <si>
    <t>0,000                   1,119</t>
  </si>
  <si>
    <t>S7,5           MS2 7,0</t>
  </si>
  <si>
    <t>16 800 progn. 2020</t>
  </si>
  <si>
    <t>S7,5/50; MS2 7/7/50 přeložka</t>
  </si>
  <si>
    <t>1 přes biokor.</t>
  </si>
  <si>
    <t>Územní studie 2008</t>
  </si>
  <si>
    <t>III/15529</t>
  </si>
  <si>
    <t>Jižní spojka - 1.část                    Plavská -Novohradská</t>
  </si>
  <si>
    <t>0,000              1,045</t>
  </si>
  <si>
    <t>12200  prognoza 2030</t>
  </si>
  <si>
    <t>MS2 8,0 přeložka vč. mostů Malše,     Ml. Stoka, Fr. Halase</t>
  </si>
  <si>
    <t xml:space="preserve"> 3 nové</t>
  </si>
  <si>
    <t>Tech.-ek. studie 2009, změna ÚPmČB 2010</t>
  </si>
  <si>
    <t>Jižní spojka - 2.část Novohradska -zanádražní</t>
  </si>
  <si>
    <t>0,000       0,634</t>
  </si>
  <si>
    <t>7800  prognoza 2030</t>
  </si>
  <si>
    <t>MS2 8,0 přeložka bez mostu na trati IV. TŽK ČB - Linz</t>
  </si>
  <si>
    <t>1 
využití mostu J. Masaryka 
- pouze úprava</t>
  </si>
  <si>
    <t xml:space="preserve">Jižní spojka - 2.část                     most na IV.TŽK </t>
  </si>
  <si>
    <t xml:space="preserve">nový  most s OK 
+ úprava napojení </t>
  </si>
  <si>
    <t>1 nový most při stavbě tratě IV. TŽK ČB-Linz</t>
  </si>
  <si>
    <t>III/1508
             III/15015</t>
  </si>
  <si>
    <t xml:space="preserve">Rapšach 
</t>
  </si>
  <si>
    <t>3,640       3,858    3,090           3,640    1,960            2,200</t>
  </si>
  <si>
    <t>0,218       0,550     0,240</t>
  </si>
  <si>
    <t>1,308          3,300         1,440</t>
  </si>
  <si>
    <t xml:space="preserve">  rekonstrukce obrus ACO 5 </t>
  </si>
  <si>
    <t>DSP, ZDS 2009</t>
  </si>
  <si>
    <t>III/14212</t>
  </si>
  <si>
    <t xml:space="preserve">Miloňovice </t>
  </si>
  <si>
    <t>Evid.číslo</t>
  </si>
  <si>
    <t>Druh nosné</t>
  </si>
  <si>
    <t>Cena</t>
  </si>
  <si>
    <t>Poznámka</t>
  </si>
  <si>
    <t>objektu</t>
  </si>
  <si>
    <t>název objektu/staničení</t>
  </si>
  <si>
    <t>přemost.</t>
  </si>
  <si>
    <t>konstrukce</t>
  </si>
  <si>
    <t>(tis. Kč)</t>
  </si>
  <si>
    <t>(připravenost)</t>
  </si>
  <si>
    <t>přestavba na propustek</t>
  </si>
  <si>
    <t>HP 2011</t>
  </si>
  <si>
    <t>ŽB trámový rošt</t>
  </si>
  <si>
    <t>HP2011</t>
  </si>
  <si>
    <t>160-020</t>
  </si>
  <si>
    <t>158-002</t>
  </si>
  <si>
    <t>žlb. deska trámová prostá</t>
  </si>
  <si>
    <t>163-028</t>
  </si>
  <si>
    <t>žb. deska prostá</t>
  </si>
  <si>
    <t>167-003</t>
  </si>
  <si>
    <t xml:space="preserve">5x ŽB desk.trámy </t>
  </si>
  <si>
    <t>14418-2</t>
  </si>
  <si>
    <t>2 x křížová klenba</t>
  </si>
  <si>
    <t>1509-1</t>
  </si>
  <si>
    <t>1482-1</t>
  </si>
  <si>
    <t>prefa KA 67</t>
  </si>
  <si>
    <t>1555-1</t>
  </si>
  <si>
    <t>1505-4</t>
  </si>
  <si>
    <t>0237-1</t>
  </si>
  <si>
    <t>0336-3</t>
  </si>
  <si>
    <t>1208-1</t>
  </si>
  <si>
    <t>1228-1</t>
  </si>
  <si>
    <t>předpjaté nosníky MPD</t>
  </si>
  <si>
    <t>1354-1</t>
  </si>
  <si>
    <t>kam.klenba rozšíř.ŽB deskou</t>
  </si>
  <si>
    <t>01917-2</t>
  </si>
  <si>
    <t>13510-6</t>
  </si>
  <si>
    <t>13518-5</t>
  </si>
  <si>
    <t>ŽB monolitická deska</t>
  </si>
  <si>
    <t>1442-2</t>
  </si>
  <si>
    <t>1427-4</t>
  </si>
  <si>
    <t>1219-1</t>
  </si>
  <si>
    <t>28.20</t>
  </si>
  <si>
    <t>2x kamen. klenba + ŽB deska</t>
  </si>
  <si>
    <t>CB</t>
  </si>
  <si>
    <t>12231-1</t>
  </si>
  <si>
    <t>Dívčice</t>
  </si>
  <si>
    <t>Žlb.rámový most</t>
  </si>
  <si>
    <t>nový</t>
  </si>
  <si>
    <t>12231-2</t>
  </si>
  <si>
    <t>Dačice, ul. Vlašská, Komenského, Tyršova a nám. Republiky</t>
  </si>
  <si>
    <t>S 7,5   přeložka</t>
  </si>
  <si>
    <t>S 7,5            obchvat</t>
  </si>
  <si>
    <t>2. etapa Přední Zvonková km 3,040 – Bližší Lhota km 6,430</t>
  </si>
  <si>
    <t>4. etapa - Přeložka Nová Pec km 12,530 - km 14,530</t>
  </si>
  <si>
    <t>3. etapa Zadní Zvonková km 3,040 - státní hranice km 0,000</t>
  </si>
  <si>
    <t>5. etapa Obchvat Bližší Lhota km 6,430 -  km 7,580</t>
  </si>
  <si>
    <t>Realizace ČEZ</t>
  </si>
  <si>
    <t>Rekonstrukce sil. II/137 - úsek Slapy - Sudoměřice u Bechyně</t>
  </si>
  <si>
    <t>Průtah Tábor      (Budějovická ul.)</t>
  </si>
  <si>
    <t>II/156             II/157                      Dopr. skelet Č.B.</t>
  </si>
  <si>
    <t>500 000    (88 000 -      1. et odhad)</t>
  </si>
  <si>
    <t>1.etapa Bližší Lhota km 7,580 – křižovatka v km 12,530</t>
  </si>
  <si>
    <t>3,040           6,430</t>
  </si>
  <si>
    <t>7,580                    12,530</t>
  </si>
  <si>
    <t>1634-004</t>
  </si>
  <si>
    <t>4,0                     3,2</t>
  </si>
  <si>
    <t>3,0        4,0</t>
  </si>
  <si>
    <t>3,630            -                4,151</t>
  </si>
  <si>
    <t>1                   nový</t>
  </si>
  <si>
    <t>14,100                                 15,176</t>
  </si>
  <si>
    <t>4       nové</t>
  </si>
  <si>
    <t>S 11,5         S 9,5</t>
  </si>
  <si>
    <t>19  nové</t>
  </si>
  <si>
    <t>DSP, ZDS</t>
  </si>
  <si>
    <t>Jistebnice - Drahnětice</t>
  </si>
  <si>
    <t>Senožaty průtah</t>
  </si>
  <si>
    <t>Svinky - Soběslav</t>
  </si>
  <si>
    <t>Hodětín - Svinky</t>
  </si>
  <si>
    <t>Záluží - Dráchov</t>
  </si>
  <si>
    <t>II/603</t>
  </si>
  <si>
    <t>Náchod - Písecké rozcestí</t>
  </si>
  <si>
    <t>III/13531</t>
  </si>
  <si>
    <t>Košice - před Tučapy</t>
  </si>
  <si>
    <t>DUR 2011, nutná změna ÚP</t>
  </si>
  <si>
    <t>Městský úřad - studie 2012</t>
  </si>
  <si>
    <t>žlb deska prostá</t>
  </si>
  <si>
    <t xml:space="preserve"> prefabrikovaný žel.bet. rám</t>
  </si>
  <si>
    <t xml:space="preserve">nový inundační most                                </t>
  </si>
  <si>
    <t>141-013x</t>
  </si>
  <si>
    <t>1634-3</t>
  </si>
  <si>
    <t>žlb.pref.MJ-69</t>
  </si>
  <si>
    <t>1634-4</t>
  </si>
  <si>
    <t>155-007</t>
  </si>
  <si>
    <t>3x betonová klenba</t>
  </si>
  <si>
    <t>158-003</t>
  </si>
  <si>
    <t>160-021</t>
  </si>
  <si>
    <t>IV / VI</t>
  </si>
  <si>
    <t>161-002</t>
  </si>
  <si>
    <t>161-003</t>
  </si>
  <si>
    <t>HP 2009                                památková ochrana</t>
  </si>
  <si>
    <t>10576-2</t>
  </si>
  <si>
    <t>12253-4</t>
  </si>
  <si>
    <t>Cihelná klenba</t>
  </si>
  <si>
    <t>HP 2012</t>
  </si>
  <si>
    <t>Žlb.deska prostá</t>
  </si>
  <si>
    <t>14611-4</t>
  </si>
  <si>
    <t>10539-1</t>
  </si>
  <si>
    <t>kamen klenba</t>
  </si>
  <si>
    <t>12210-2</t>
  </si>
  <si>
    <t>ŽB parap nosníky</t>
  </si>
  <si>
    <t>173-001</t>
  </si>
  <si>
    <t>1426-1</t>
  </si>
  <si>
    <t>žel.bet.deska</t>
  </si>
  <si>
    <t>17726-3</t>
  </si>
  <si>
    <t>13911-2</t>
  </si>
  <si>
    <t>rámy IZM</t>
  </si>
  <si>
    <t>169-025</t>
  </si>
  <si>
    <t>14418-1</t>
  </si>
  <si>
    <t>1631-3</t>
  </si>
  <si>
    <t>ŽB deska prostá</t>
  </si>
  <si>
    <t>122-011</t>
  </si>
  <si>
    <t>trám deskový prostý</t>
  </si>
  <si>
    <t>409-002</t>
  </si>
  <si>
    <t>1359-3</t>
  </si>
  <si>
    <t>1359-4</t>
  </si>
  <si>
    <t>1231-1</t>
  </si>
  <si>
    <t>13510-3</t>
  </si>
  <si>
    <t>13518-4</t>
  </si>
  <si>
    <t>152-007</t>
  </si>
  <si>
    <t>ocel.nosníky + kam. desky (1 prasklá)</t>
  </si>
  <si>
    <t>1519-2</t>
  </si>
  <si>
    <t>6,430                     7,580</t>
  </si>
  <si>
    <t>12,530                  14,530</t>
  </si>
  <si>
    <t>S 6,5                 přeložka                   cena dle studie</t>
  </si>
  <si>
    <t>průtah Libínské Sedlo</t>
  </si>
  <si>
    <t>DUR, územní rozhodnutí                            DSP/PDPS 2004</t>
  </si>
  <si>
    <t>DSP/PDPS zprac.MÚ, vydáno SP - 1.etapa</t>
  </si>
  <si>
    <t>Úsek Bernartice - Veselíčko, vč. napojení sil. III. třídy od Písku</t>
  </si>
  <si>
    <t>28,773          33,746</t>
  </si>
  <si>
    <t>Inundační most u mostu ev.č. 141-013 v obci Svinětice</t>
  </si>
  <si>
    <t>DSP/PDPS JčK                       zadáno 2012</t>
  </si>
  <si>
    <t>DSP/PDPS SÚS                        zadáno 2012                                    základní dopravní síť</t>
  </si>
  <si>
    <t>DSP/PDPS SÚS XI/2012</t>
  </si>
  <si>
    <t>DSP/PDPS SÚS                               zadáno 2013</t>
  </si>
  <si>
    <t>II/151  II/408</t>
  </si>
  <si>
    <t>Dačice - Obchvat</t>
  </si>
  <si>
    <r>
      <t xml:space="preserve">S 9,5     </t>
    </r>
    <r>
      <rPr>
        <sz val="9"/>
        <rFont val="Arial CE"/>
        <family val="2"/>
      </rPr>
      <t xml:space="preserve">       obchvat</t>
    </r>
  </si>
  <si>
    <r>
      <t>Žár - hráz rybníka</t>
    </r>
    <r>
      <rPr>
        <sz val="9"/>
        <rFont val="Arial CE"/>
        <family val="0"/>
      </rPr>
      <t xml:space="preserve"> obchvat</t>
    </r>
  </si>
  <si>
    <r>
      <t xml:space="preserve">S </t>
    </r>
    <r>
      <rPr>
        <sz val="9"/>
        <rFont val="Arial CE"/>
        <family val="0"/>
      </rPr>
      <t>7,5</t>
    </r>
  </si>
  <si>
    <t xml:space="preserve">Křemže - úsek náměstí - most přes Křemežský potok - homogenizace </t>
  </si>
  <si>
    <t>kamenné kvádry a žel. betonová deska</t>
  </si>
  <si>
    <t>Rojšín - Chlum</t>
  </si>
  <si>
    <t>II/140</t>
  </si>
  <si>
    <t>III/1439</t>
  </si>
  <si>
    <t>Investiční a neinvestiční akce na silnicích II.  a  III. třídy  -  mosty</t>
  </si>
  <si>
    <t>2x kamenná klenba</t>
  </si>
  <si>
    <t>segment. kl. rozšířená žlb. deskou</t>
  </si>
  <si>
    <t>klenba  rozš. rámem</t>
  </si>
  <si>
    <t>rošt z 6ks obet. válc.nosníků + deska</t>
  </si>
  <si>
    <t>Studie (ČR-Rak)</t>
  </si>
  <si>
    <t>Studie 2011</t>
  </si>
  <si>
    <t xml:space="preserve">Křiž. II/162 - Rožmberk nad Vltavou </t>
  </si>
  <si>
    <t>0,000                       0,040</t>
  </si>
  <si>
    <t>S 6,1 sjednocení profilu, cena zavisí na konečné variantě</t>
  </si>
  <si>
    <t>0,040                       3,040</t>
  </si>
  <si>
    <t>VII / VI</t>
  </si>
  <si>
    <t>DSP/PDPS JčK                                                   základní dopravní síť</t>
  </si>
  <si>
    <t>12860-1</t>
  </si>
  <si>
    <t>DSP/PDPS JčK                         zadáno IX/2013                            základní dopravní síť</t>
  </si>
  <si>
    <t>žlb.trámová deska</t>
  </si>
  <si>
    <t>137-009</t>
  </si>
  <si>
    <t>prefa.nos.I 73/27</t>
  </si>
  <si>
    <t xml:space="preserve">DSP/PDPS JčK                      vypsat 2013-14                                 </t>
  </si>
  <si>
    <t>163-024</t>
  </si>
  <si>
    <t>železob.prefabrikát</t>
  </si>
  <si>
    <t>HP 2013</t>
  </si>
  <si>
    <t>HP 2013                                    základní dopravní síť</t>
  </si>
  <si>
    <t>40624-1</t>
  </si>
  <si>
    <t>ocelová příhrada</t>
  </si>
  <si>
    <t>151-005</t>
  </si>
  <si>
    <t>1404-1</t>
  </si>
  <si>
    <t>žlb. prefa rámy</t>
  </si>
  <si>
    <t>14515-1</t>
  </si>
  <si>
    <t>kam.klenba půlkruhová</t>
  </si>
  <si>
    <t>1251-1</t>
  </si>
  <si>
    <t>136-004</t>
  </si>
  <si>
    <t>14718-2</t>
  </si>
  <si>
    <t>13530-1</t>
  </si>
  <si>
    <t>ŽB trámová konstr.</t>
  </si>
  <si>
    <t>40627-4</t>
  </si>
  <si>
    <t>410-022</t>
  </si>
  <si>
    <t>cihelné klenby do ocel.nosníků</t>
  </si>
  <si>
    <t>1519-2a</t>
  </si>
  <si>
    <t xml:space="preserve">ocel.nosníky + kam. desky </t>
  </si>
  <si>
    <t>10558-1</t>
  </si>
  <si>
    <t>10559-1</t>
  </si>
  <si>
    <t>14213-4</t>
  </si>
  <si>
    <t>železobet.deska</t>
  </si>
  <si>
    <t>13518-1</t>
  </si>
  <si>
    <t>desk.ŽB monol.konstr.</t>
  </si>
  <si>
    <t>1527-2</t>
  </si>
  <si>
    <t xml:space="preserve">oprava izolací a most.svršku </t>
  </si>
  <si>
    <t>122-009</t>
  </si>
  <si>
    <t>segmentová klenba</t>
  </si>
  <si>
    <t>145-023</t>
  </si>
  <si>
    <t>bet.pref.nosník I 73</t>
  </si>
  <si>
    <t>HP 2013                                páteřní dopravní síť</t>
  </si>
  <si>
    <t>145-017</t>
  </si>
  <si>
    <t>železob.deska</t>
  </si>
  <si>
    <t xml:space="preserve">Průtah Rožmberk nad Vltavou </t>
  </si>
  <si>
    <t>homogenizace</t>
  </si>
  <si>
    <t>Netolice - rekonstrukce průtahu</t>
  </si>
  <si>
    <t>Lhenice - rekonstrukce průtahu</t>
  </si>
  <si>
    <t>Obchvat obce Slapy</t>
  </si>
  <si>
    <t>studie proveditelnosti 2014, pozastaveno na žádost Města Volary</t>
  </si>
  <si>
    <t>2. et. STP 2014 - další stupně včetně EIA Město Tábor</t>
  </si>
  <si>
    <t>DUR, ÚR 2014 - připravuje ČEZ</t>
  </si>
  <si>
    <t>59,650-
61,514</t>
  </si>
  <si>
    <t>67,906 -
68,690</t>
  </si>
  <si>
    <t>7,5 - 8,1</t>
  </si>
  <si>
    <t>Stavební stav NK/SS</t>
  </si>
  <si>
    <t>HP 2014                                    DSP/PDPS SUS                               zadáno 2014</t>
  </si>
  <si>
    <t xml:space="preserve">DSP/PDPS JčK                      památková ochrana - nelze zrušit 2014                                 </t>
  </si>
  <si>
    <t>125-002</t>
  </si>
  <si>
    <t>žlb.deska</t>
  </si>
  <si>
    <t>HP 2013                                    DSP/PDPS JčK                               zadáno 2014</t>
  </si>
  <si>
    <t xml:space="preserve">HP 2013                                páteřní dopravní síť                           DSP/PDPS JčK </t>
  </si>
  <si>
    <t>HP 2013                                    DSP/PDPS SUS                               zadáno 2015</t>
  </si>
  <si>
    <t>HP 2011                                    památková ochrana                              DSP/PDPS JčK                               zadáno 2014</t>
  </si>
  <si>
    <t>124-006</t>
  </si>
  <si>
    <t>eliptická klenba z lom.kamene</t>
  </si>
  <si>
    <t>HP 2013                                    základní dopravní síť                                      DSP/PDPS SÚS                               zadáno 2015</t>
  </si>
  <si>
    <t>Žlb.deska</t>
  </si>
  <si>
    <t>HP 2013                                    základní dopravní síť                                      DSP/PDPS JčK                               zadáno 2015</t>
  </si>
  <si>
    <t>V / III</t>
  </si>
  <si>
    <t>121-007</t>
  </si>
  <si>
    <t xml:space="preserve">rámová konstrukce o 4 polích </t>
  </si>
  <si>
    <t>167-013</t>
  </si>
  <si>
    <t>IV  / VI</t>
  </si>
  <si>
    <t>přes M.Dyji před S.Hobzím</t>
  </si>
  <si>
    <t>4 kam. klenby</t>
  </si>
  <si>
    <t>121-006</t>
  </si>
  <si>
    <t>14540-1</t>
  </si>
  <si>
    <t>1631-2</t>
  </si>
  <si>
    <t>14521-1</t>
  </si>
  <si>
    <t>klenba z lom. Kamene</t>
  </si>
  <si>
    <t>HP 2014</t>
  </si>
  <si>
    <t>603-095</t>
  </si>
  <si>
    <t>1/2 klenba, 1/2 trubní</t>
  </si>
  <si>
    <t>HP 2014                        základní dopravní síť</t>
  </si>
  <si>
    <t>1489-2</t>
  </si>
  <si>
    <t xml:space="preserve"> kamenná klenba</t>
  </si>
  <si>
    <t>164-002</t>
  </si>
  <si>
    <t>prefa rámy IZM</t>
  </si>
  <si>
    <t>HP 2014                     páteřní dopravní síť</t>
  </si>
  <si>
    <t>12836-1</t>
  </si>
  <si>
    <t>14214-2</t>
  </si>
  <si>
    <t>segment. klenba</t>
  </si>
  <si>
    <t>145-018</t>
  </si>
  <si>
    <t>152-006</t>
  </si>
  <si>
    <t>14126-2</t>
  </si>
  <si>
    <t>pref. nosníky KA-73</t>
  </si>
  <si>
    <t>1446-3</t>
  </si>
  <si>
    <t>0346-1</t>
  </si>
  <si>
    <t>1325-1</t>
  </si>
  <si>
    <t>164-006</t>
  </si>
  <si>
    <t>1231-4</t>
  </si>
  <si>
    <t>12253-5</t>
  </si>
  <si>
    <t>IV  / IV</t>
  </si>
  <si>
    <t>139-007</t>
  </si>
  <si>
    <t>13914-2</t>
  </si>
  <si>
    <t>105-048a</t>
  </si>
  <si>
    <t>žlb. nosníky ŽMK-62</t>
  </si>
  <si>
    <t>105-048b</t>
  </si>
  <si>
    <t>1738-2</t>
  </si>
  <si>
    <t>tráím deskový prostý</t>
  </si>
  <si>
    <t>14213-1</t>
  </si>
  <si>
    <t>1703-1</t>
  </si>
  <si>
    <t>1721-2</t>
  </si>
  <si>
    <t>143-012</t>
  </si>
  <si>
    <t>Most ev.č. 143-012  a propustek pod sil. III/14326 - Nové Homole</t>
  </si>
  <si>
    <t>2 x nový most</t>
  </si>
  <si>
    <t>monolitická deska</t>
  </si>
  <si>
    <t>14718-1</t>
  </si>
  <si>
    <t xml:space="preserve">ŽB trámová deska </t>
  </si>
  <si>
    <t>rekonstrukce silnice - konstrukčního souvrství</t>
  </si>
  <si>
    <t>43,723 - 44,011</t>
  </si>
  <si>
    <t>PD bude zajišťovat SÚS</t>
  </si>
  <si>
    <t>Studie 2012, aktualizace ZUR 2015</t>
  </si>
  <si>
    <t>Studie 2012, DUR 2013, ÚR 2015 - odvolání</t>
  </si>
  <si>
    <r>
      <t xml:space="preserve">Tech.- ek. studie 2008 (vazba na D3),                   </t>
    </r>
    <r>
      <rPr>
        <sz val="9"/>
        <rFont val="Arial CE"/>
        <family val="0"/>
      </rPr>
      <t>DUR 2013, Odvolání do ÚR, Jčk v délce 0,261 km</t>
    </r>
  </si>
  <si>
    <t>DUR 2009 - zajišťuje MÚ Tábor,  DSP/PDPS 2012, SP vydáno</t>
  </si>
  <si>
    <t>5,250                     23,400</t>
  </si>
  <si>
    <t>Úsek od km 28,773 ke křiž. sil. II/160</t>
  </si>
  <si>
    <t>str. 1 - 3</t>
  </si>
  <si>
    <t>DSP/PDPS SÚS         úprava PD</t>
  </si>
  <si>
    <t>není</t>
  </si>
  <si>
    <t>žel.betonový oblouk se spodní mostovkou</t>
  </si>
  <si>
    <t>123-002</t>
  </si>
  <si>
    <t>základní dopravní síť           je součástí řešení ODSH KÚ JčK objednané přeložky silnice II/163  
DSP/PDPS</t>
  </si>
  <si>
    <t>160-007</t>
  </si>
  <si>
    <t>1439-5</t>
  </si>
  <si>
    <t>160-003</t>
  </si>
  <si>
    <t>žb.trámová deska</t>
  </si>
  <si>
    <t>140-012</t>
  </si>
  <si>
    <t>kam.klenb</t>
  </si>
  <si>
    <t>Žlb. trámová deska</t>
  </si>
  <si>
    <t>15811-1</t>
  </si>
  <si>
    <t>Technická studie 2014 ODSH
 DUR, DSP/PDPS 2016</t>
  </si>
  <si>
    <t>15811-4</t>
  </si>
  <si>
    <t>ocel.nos s žb. deskou</t>
  </si>
  <si>
    <t>00360-2</t>
  </si>
  <si>
    <t>V / VI</t>
  </si>
  <si>
    <t>HP 2015</t>
  </si>
  <si>
    <t>HP2015</t>
  </si>
  <si>
    <t>603-094</t>
  </si>
  <si>
    <t xml:space="preserve"> spojitý nosník </t>
  </si>
  <si>
    <t>144-013</t>
  </si>
  <si>
    <t>železobet. deska</t>
  </si>
  <si>
    <t>1349-1</t>
  </si>
  <si>
    <t>kam.klenba +rozšíření</t>
  </si>
  <si>
    <t>1491-2</t>
  </si>
  <si>
    <t>12841-1</t>
  </si>
  <si>
    <t>00360-1</t>
  </si>
  <si>
    <t>167-005</t>
  </si>
  <si>
    <t>betonová segmentová klenba</t>
  </si>
  <si>
    <t>157-024</t>
  </si>
  <si>
    <t xml:space="preserve"> monolit. deska </t>
  </si>
  <si>
    <t>15529-3</t>
  </si>
  <si>
    <t>160-014</t>
  </si>
  <si>
    <t>HP 2013                         základní dopravní síť</t>
  </si>
  <si>
    <t>oprava mostu</t>
  </si>
  <si>
    <t>HP 2015             památková ochrana</t>
  </si>
  <si>
    <t>14111-1</t>
  </si>
  <si>
    <t>15913-1</t>
  </si>
  <si>
    <t>HP 2015                       páteřní dopravní síť</t>
  </si>
  <si>
    <t>HP 2015                      páteřní dopravní síť</t>
  </si>
  <si>
    <t>139-002</t>
  </si>
  <si>
    <t>HP 2015                               páteřní dopravní síť</t>
  </si>
  <si>
    <t>145-016</t>
  </si>
  <si>
    <t>157-008</t>
  </si>
  <si>
    <t>žb. trámová deska</t>
  </si>
  <si>
    <t>HP 2013                               základní dopravní síť</t>
  </si>
  <si>
    <t>138-009</t>
  </si>
  <si>
    <t>zděná klenba</t>
  </si>
  <si>
    <t>HP 2015                   základní dopravní síť</t>
  </si>
  <si>
    <t>159-002</t>
  </si>
  <si>
    <t>163-015</t>
  </si>
  <si>
    <t>žb. prefabrikáty</t>
  </si>
  <si>
    <t>HP 2015                                základní dopravní síť</t>
  </si>
  <si>
    <t>163-014</t>
  </si>
  <si>
    <t>HP 2012                                základní dopravní síť</t>
  </si>
  <si>
    <t>HP 2014                                        základní dopravní síť</t>
  </si>
  <si>
    <t>HP 2012                                 základní dopravní síť</t>
  </si>
  <si>
    <t>12219-3</t>
  </si>
  <si>
    <t>žlb. prostá deska</t>
  </si>
  <si>
    <t>12221-2</t>
  </si>
  <si>
    <t>prostá žlb.deska</t>
  </si>
  <si>
    <t>14325-5a</t>
  </si>
  <si>
    <t>3.pole, KA 73</t>
  </si>
  <si>
    <t>12236-2</t>
  </si>
  <si>
    <t>IV  / III</t>
  </si>
  <si>
    <t>žlb.nosniky I 23-27</t>
  </si>
  <si>
    <t>00363-2</t>
  </si>
  <si>
    <t>žb. pref. rámy BENEŠ</t>
  </si>
  <si>
    <t>1219-8</t>
  </si>
  <si>
    <t>klenba + ŽB deska</t>
  </si>
  <si>
    <t>15710-1</t>
  </si>
  <si>
    <t>12121d-1</t>
  </si>
  <si>
    <t>HP 2013                               páteřní</t>
  </si>
  <si>
    <t>02025-1</t>
  </si>
  <si>
    <t>betonová klenba</t>
  </si>
  <si>
    <t>10245-2</t>
  </si>
  <si>
    <t>12120a-1</t>
  </si>
  <si>
    <t>2x klenba</t>
  </si>
  <si>
    <t>14136-6</t>
  </si>
  <si>
    <t>167-001</t>
  </si>
  <si>
    <t>1721-5</t>
  </si>
  <si>
    <t>17726-1</t>
  </si>
  <si>
    <t>III / V</t>
  </si>
  <si>
    <t>160-022</t>
  </si>
  <si>
    <t>žb parapetní nosníky spojité</t>
  </si>
  <si>
    <t>HP 2012                               základní dopravní síť</t>
  </si>
  <si>
    <t>1567-5</t>
  </si>
  <si>
    <t>monolit z prefabrikátů předpjatých</t>
  </si>
  <si>
    <t>13522-2</t>
  </si>
  <si>
    <t>10557-1</t>
  </si>
  <si>
    <t>15712-1</t>
  </si>
  <si>
    <t>170-002</t>
  </si>
  <si>
    <t>Přeložka sil. III/0341</t>
  </si>
  <si>
    <t>28,474
28,930</t>
  </si>
  <si>
    <t>DSP, část IIb před podáním žádosti o SP, probíhá majetk. vypořádání, realizace v součinnosti s D3</t>
  </si>
  <si>
    <t>str. 3 - 8</t>
  </si>
  <si>
    <t>Zvěrkovice kř. II/138</t>
  </si>
  <si>
    <t>za křiž. III/10579 - křiž. III/10584</t>
  </si>
  <si>
    <t>hranice okresu BN - x II/122</t>
  </si>
  <si>
    <t>Temelín</t>
  </si>
  <si>
    <t>Sedlec</t>
  </si>
  <si>
    <t>Chvalešovice</t>
  </si>
  <si>
    <t>II/147</t>
  </si>
  <si>
    <t>před Bečicemi - za Žimuticemi</t>
  </si>
  <si>
    <t>Bzí</t>
  </si>
  <si>
    <t>Dolní Bukovsko</t>
  </si>
  <si>
    <t>průtah Hrbov</t>
  </si>
  <si>
    <t xml:space="preserve">průtah Prachatice - ulice Nová </t>
  </si>
  <si>
    <t>větev</t>
  </si>
  <si>
    <t>průtah Těšovice</t>
  </si>
  <si>
    <t>průtah Volary</t>
  </si>
  <si>
    <t>hr.okr.ST - Újezdec</t>
  </si>
  <si>
    <t>Újezdec - Konopiště</t>
  </si>
  <si>
    <t>II/170</t>
  </si>
  <si>
    <t>průtah Vacov</t>
  </si>
  <si>
    <t>Vyšší Brod-křiž.s II/160</t>
  </si>
  <si>
    <t>Lipno nad Vltavou - hráz</t>
  </si>
  <si>
    <t>Kaplice-Hraniště</t>
  </si>
  <si>
    <t>II/161</t>
  </si>
  <si>
    <t>průtah Vyšší Brod</t>
  </si>
  <si>
    <t>II/162</t>
  </si>
  <si>
    <t>rovina u Bohdalovic</t>
  </si>
  <si>
    <t>II/139</t>
  </si>
  <si>
    <t>Rohozná-Osek-Radomyšl</t>
  </si>
  <si>
    <t>Drahnětice - x I/19</t>
  </si>
  <si>
    <t>Tábor (Křižík. nám. - Kotnov)</t>
  </si>
  <si>
    <t>III/12253</t>
  </si>
  <si>
    <t>Vráž (Čakov - Dubné)</t>
  </si>
  <si>
    <t>Branišov</t>
  </si>
  <si>
    <t>Dubné</t>
  </si>
  <si>
    <t>III/14613</t>
  </si>
  <si>
    <t>23,400                 24,396</t>
  </si>
  <si>
    <t>DSP/PDPS 2015, SP 2016 (předpokl.), spol.realizace s městem Rožmberk n. Vlt., real. SUS</t>
  </si>
  <si>
    <r>
      <t xml:space="preserve">Studie 2012, oznámení EIA 2013, </t>
    </r>
    <r>
      <rPr>
        <sz val="9"/>
        <rFont val="Arial CE"/>
        <family val="0"/>
      </rPr>
      <t>DUR 2016</t>
    </r>
  </si>
  <si>
    <r>
      <t xml:space="preserve">Studie 2012, oznámení EIA 2015
</t>
    </r>
    <r>
      <rPr>
        <sz val="9"/>
        <rFont val="Arial CE"/>
        <family val="0"/>
      </rPr>
      <t>DUR 2016 - 17</t>
    </r>
  </si>
  <si>
    <t>24,396                 27,506</t>
  </si>
  <si>
    <r>
      <t>Studie, DUR 1.etapa hotová , nutná aktualizace DUR 2.etapa,</t>
    </r>
    <r>
      <rPr>
        <sz val="9"/>
        <rFont val="Arial CE"/>
        <family val="0"/>
      </rPr>
      <t xml:space="preserve"> ÚR 2016</t>
    </r>
  </si>
  <si>
    <r>
      <t xml:space="preserve">studie proveditelnosti 2014, oznámení </t>
    </r>
    <r>
      <rPr>
        <sz val="9"/>
        <rFont val="Arial CE"/>
        <family val="0"/>
      </rPr>
      <t>EIA 2016</t>
    </r>
  </si>
  <si>
    <r>
      <t xml:space="preserve">DSP/PDPS 2007, vydáno SP platné do 10/2015, </t>
    </r>
    <r>
      <rPr>
        <sz val="9"/>
        <rFont val="Arial CE"/>
        <family val="0"/>
      </rPr>
      <t>SP již nebylo možno prodloužit bez kompletní aktualizace PD</t>
    </r>
  </si>
  <si>
    <r>
      <t xml:space="preserve">DSP/PDPS 2009,           realizace 2013 -  obec shání finanční prostředky na své SO, </t>
    </r>
    <r>
      <rPr>
        <sz val="9"/>
        <rFont val="Arial"/>
        <family val="2"/>
      </rPr>
      <t>prodloužení SP 2017</t>
    </r>
  </si>
  <si>
    <t>DSP, ZDS, k zahájení dle rozpočtu Jčk  na rok 2017</t>
  </si>
  <si>
    <t>Most Švehlův v Táboře</t>
  </si>
  <si>
    <t>plán inv. JčK 2016 - 2017 páteřní dopravní síť</t>
  </si>
  <si>
    <t>Most přes Kvildský potok před Kvildou</t>
  </si>
  <si>
    <t>plán inv. JčK 2017                                     základní dopravní síť</t>
  </si>
  <si>
    <t>Most přes Blatskou stoku u myslivny Jitra před Mažicemi</t>
  </si>
  <si>
    <t xml:space="preserve">plán inv. JčK 2017 </t>
  </si>
  <si>
    <t>Most přes místní stoku v Mažicích</t>
  </si>
  <si>
    <t>Most u Ličova</t>
  </si>
  <si>
    <t>Most přes potok ve Staniměřicích</t>
  </si>
  <si>
    <t>Most za Vyšším Brodem</t>
  </si>
  <si>
    <t xml:space="preserve">plán inv. SÚS 2017 (iROP)                         základní dopravní síť                       </t>
  </si>
  <si>
    <t xml:space="preserve">plán inv. SÚS 2017 (SFDI)                         </t>
  </si>
  <si>
    <t>Most přes potok u Ražic</t>
  </si>
  <si>
    <t>Most přes potok v Chřešťovicích</t>
  </si>
  <si>
    <t>Most přes náhon - Blažejovický mlýn</t>
  </si>
  <si>
    <t>Most přes Blanici - Blažejovický mlýn</t>
  </si>
  <si>
    <t>Most přes potok u Račí</t>
  </si>
  <si>
    <t>Most přes potok Spůlka
u Zdíkovce</t>
  </si>
  <si>
    <t>Most před Vodňany</t>
  </si>
  <si>
    <t>Most přes potok u Mladé Vožice</t>
  </si>
  <si>
    <t>Most Strakonice</t>
  </si>
  <si>
    <t xml:space="preserve">plán inv. SÚS 2017                          základní dopravní síť                       </t>
  </si>
  <si>
    <t>Most přes luční potok
za Zdíkovcem</t>
  </si>
  <si>
    <t xml:space="preserve">plán inv. SÚS 2017                                        </t>
  </si>
  <si>
    <t>Most přes potok za obcí Dvorce</t>
  </si>
  <si>
    <t>Most před podjezdem dráhy za obcí Vitín</t>
  </si>
  <si>
    <t>HP 2016          DSP/PDPS SUS                         zadáno III/2016                             základní dopravní síť</t>
  </si>
  <si>
    <t>Most přes Dehtářský potok před obcí Strýčice</t>
  </si>
  <si>
    <t>HP 2015                            DSP/PDPS 2012</t>
  </si>
  <si>
    <t>Most přes potok Kyselá Voda za obcí Úsilné</t>
  </si>
  <si>
    <t xml:space="preserve">HP 2015           DSP/PDPS SUS                         zadáno III/2016                            </t>
  </si>
  <si>
    <t>Most za Plešovicemi</t>
  </si>
  <si>
    <t>Most ve Slabčicích</t>
  </si>
  <si>
    <t>Most přes potok u Horské Kvildy</t>
  </si>
  <si>
    <t>HP 2016                                    základní dopravní síť                                      DSP/PDPS SÚS                               zadáno 2014</t>
  </si>
  <si>
    <t>Most přes potok Spůlka 
za Stachy</t>
  </si>
  <si>
    <t xml:space="preserve">HP 2015           DSP/PDPS SUS                         zadáno III/2016                  páteřní dopravní síť                      </t>
  </si>
  <si>
    <t>Most přes náhon za Stachy</t>
  </si>
  <si>
    <t xml:space="preserve">HP 2013           DSP/PDPS SUS                         zadáno III/2016                  páteřní dopravní síť                      </t>
  </si>
  <si>
    <t>Most ve Volyni- Dobřanovec</t>
  </si>
  <si>
    <t>Most přes potok v obci Nuzbely</t>
  </si>
  <si>
    <t xml:space="preserve">HP 2013           DSP/PDPS SUS                         zadáno III/2016                            </t>
  </si>
  <si>
    <t>Most přes potok u osady Cihelna</t>
  </si>
  <si>
    <t>Most přes potok v obci Ústrašice</t>
  </si>
  <si>
    <t>DSP/PDPS SÚS                                vydáno SP</t>
  </si>
  <si>
    <t>Most přes potok u Kvasejovic</t>
  </si>
  <si>
    <t>Most přes Košínský potok za Košínem</t>
  </si>
  <si>
    <t>Most přes přepad z rybníka před obcí Liderovice</t>
  </si>
  <si>
    <t>Zavisin</t>
  </si>
  <si>
    <t>Most u obce Závišín</t>
  </si>
  <si>
    <t>dvoupolová kamenná klenba</t>
  </si>
  <si>
    <t>DSP/PDPS SÚS                               zadáno 2016</t>
  </si>
  <si>
    <t>Most st. hranice, 
Zadní Zvonková</t>
  </si>
  <si>
    <t>HP 2015                            DUR, DSP/PDPS JčK - Součást řešení "Rek. sil. III/1634 v úseku Nová Pec-Zadní Zvonková, 3.et - most přes Pestřici"</t>
  </si>
  <si>
    <t>Most přes Smrčinský potok 
za Novou Pecí</t>
  </si>
  <si>
    <t>HP 2015                              DUR, DSP/PDPS JčK - Součást řešení "Rek.sil. III/1631 v úseku Nová Pec-Zadní Zvonková, 1.et."</t>
  </si>
  <si>
    <t>Most přes potok za Novou Pecí</t>
  </si>
  <si>
    <t>HP 2015                               DUR, DSP/PDPS JčK - Součást řešení "Rek. sil. III/1631 v úseku Nová Pec-Zadní Zvonková, 1.et."</t>
  </si>
  <si>
    <t>Most přes potok Zadní Hamry</t>
  </si>
  <si>
    <t>HP 2013                                        DUR, DSP/PDPS JčK - Součást řešení "Rek. sil. III/1634 v úseku Nová Pec-Zadní Zvonková, 2.et."</t>
  </si>
  <si>
    <t>Most přes potok v obci Mlýny</t>
  </si>
  <si>
    <t>Most přes Malši U Houdků</t>
  </si>
  <si>
    <t>Most přes suchý náhon              U Houdků</t>
  </si>
  <si>
    <t>Most v obci Bílsko</t>
  </si>
  <si>
    <t>HP 2015                             DSP/PDPS JčK                         zadáno VI/2013                            základní dopravní síť</t>
  </si>
  <si>
    <t>Most u nádraží v Dačicích</t>
  </si>
  <si>
    <t>Most přes potok za obcí Kloužovice</t>
  </si>
  <si>
    <t xml:space="preserve">HP 2015           DSP/PDPS JčK                         zadáno I/2017                            </t>
  </si>
  <si>
    <t>Most přes potok Naháč
před Sv. Máří</t>
  </si>
  <si>
    <t xml:space="preserve">HP 2016           DSP/PDPS SUS                         zadáno III/2016                            </t>
  </si>
  <si>
    <t>155-004</t>
  </si>
  <si>
    <t>Most nad železniční tratí v obci Trocnov</t>
  </si>
  <si>
    <t>10 zabetonovaných I nosníků č. 48</t>
  </si>
  <si>
    <t>přeložka + nový most</t>
  </si>
  <si>
    <t xml:space="preserve">MP 2016                               DSP/PDPS SÚS                         zadáno I/2017                            </t>
  </si>
  <si>
    <t>Most přes řeku Malši před obcí Římov</t>
  </si>
  <si>
    <t>HP 2015                                           DSP/PDPS JčK                         zadáno IX/2013                            základní dopravní síť</t>
  </si>
  <si>
    <t>Most přes vodní nádrž Římov</t>
  </si>
  <si>
    <t xml:space="preserve">HP 2016                               DSP/PDPS SÚS                         zadáno I/2017                            </t>
  </si>
  <si>
    <t>Most přes silnici I/3 (D3) u Vitína</t>
  </si>
  <si>
    <t xml:space="preserve">HP 2015                            Diagnostika + DSP/PDPS SUS                         zadáno I/2017                            </t>
  </si>
  <si>
    <t>Most přes D-3 u obce Záluží</t>
  </si>
  <si>
    <t>opatření z HP 2013</t>
  </si>
  <si>
    <t>Most před Hněvanovem</t>
  </si>
  <si>
    <t xml:space="preserve">HP 2015           DSP/PDPS SUS                         zadáno III/2017                            </t>
  </si>
  <si>
    <t xml:space="preserve">HP 2016           DSP/PDPS SUS                         zadáno III/2017                            </t>
  </si>
  <si>
    <t>Most přes Vltavu - Františkov</t>
  </si>
  <si>
    <t>HP 2015                                    DSP/PDPS JčK                               zadáno 2014</t>
  </si>
  <si>
    <t>Most přes odpad - Františkov</t>
  </si>
  <si>
    <t>HP 2016                                    DSP/PDPS JčK                               zadáno 2014</t>
  </si>
  <si>
    <t>Most v Liščích  Horách</t>
  </si>
  <si>
    <t>Most přes potok Cedroň v obci Jistebnice</t>
  </si>
  <si>
    <t xml:space="preserve">Most za obcí Sudoměř </t>
  </si>
  <si>
    <t>HP2015                              DSP/PDPS JčK                         zadáno IX/2013                            základní dopravní síť</t>
  </si>
  <si>
    <t>HP 2015                                    základní dopravní síť                                      DSP/PDPS JčK                               zadáno 2014</t>
  </si>
  <si>
    <t>Most na konci dřevoskladu</t>
  </si>
  <si>
    <t>HP 2015           DSP/PDPS JčK                         zadáno III/2016                             základní dopravní síť</t>
  </si>
  <si>
    <t>Most přes potok v Újezdci</t>
  </si>
  <si>
    <t xml:space="preserve">HP 2015           DSP/PDPS SUS                         zadáno III/2017         základní dopravní síť                   </t>
  </si>
  <si>
    <t>Most přes Černý potok u obce Dub</t>
  </si>
  <si>
    <t xml:space="preserve">HP 2015
památková ochrana
DUR/DSP/PDPS JčK
zadáno III/2016                            </t>
  </si>
  <si>
    <t>Most u Sejfů</t>
  </si>
  <si>
    <t>Most přes místní potok v obci Mažice</t>
  </si>
  <si>
    <t>Most za obcí Stříbřec</t>
  </si>
  <si>
    <t>Most přes Černovický potok v Tučapech</t>
  </si>
  <si>
    <t xml:space="preserve"> Most přes Zl.Stoku na okraji Lomnice n/L. směr Záblatí</t>
  </si>
  <si>
    <t>Most za obcí Skály</t>
  </si>
  <si>
    <t>Most přes potok v obci Janov</t>
  </si>
  <si>
    <t>Most přes rybniční stoku u Dívčic</t>
  </si>
  <si>
    <t>Most přes rybniční stoku před obcí Dubenec</t>
  </si>
  <si>
    <t xml:space="preserve">Most na okraji obce Hluboká </t>
  </si>
  <si>
    <t>Most za obcí Volfířov</t>
  </si>
  <si>
    <t xml:space="preserve">HP 2013           DSP/PDPS JčK                         zadáno III/2016                            </t>
  </si>
  <si>
    <t>Most za Suchdolem n/L směr Dvory n/Ly</t>
  </si>
  <si>
    <t xml:space="preserve">HP 2012           DSP/PDPS JčK                         zadáno III/2016                            </t>
  </si>
  <si>
    <t>Most za obcí Mutná</t>
  </si>
  <si>
    <t>Inundační most v obci Volfířov</t>
  </si>
  <si>
    <t>1519-1</t>
  </si>
  <si>
    <t>Most v obci Volfířov</t>
  </si>
  <si>
    <t xml:space="preserve">ocelové nosníky a kamenné desky </t>
  </si>
  <si>
    <t>Most přes potok v Zářičí u Mladé Vožice</t>
  </si>
  <si>
    <t>Most přes Bechyňský potok před obcí Borkovice</t>
  </si>
  <si>
    <t>Most na okraji Deštné směr Č.Lhota</t>
  </si>
  <si>
    <t>Most před Sedlem</t>
  </si>
  <si>
    <t>Most před Pluhovým Žďárem</t>
  </si>
  <si>
    <t>Most přes výpusť z rybníka za obcí Rybova Lhota</t>
  </si>
  <si>
    <t>Most přes Malši za Kaplicí</t>
  </si>
  <si>
    <t>Most přes náhon za Kaplicí</t>
  </si>
  <si>
    <t>Most ve Studánkách</t>
  </si>
  <si>
    <t>Most před obcí Větřní</t>
  </si>
  <si>
    <t>HP 2014           DSP/PDPS SUS                         zadáno III/2016                             základní dopravní síť</t>
  </si>
  <si>
    <t>Most za obcí  Rojice</t>
  </si>
  <si>
    <t>HP 2016                             DSP/PDPS SÚS VII/2012                                     základní dopravní síť</t>
  </si>
  <si>
    <t>Most v N.Včelnici směr Brabec</t>
  </si>
  <si>
    <t>oparav</t>
  </si>
  <si>
    <t xml:space="preserve">HP 2016           DSP/PDPS JčK                         zadáno I/2017         základní dopravní síť            památkově chráněn                 </t>
  </si>
  <si>
    <t>Most přes říčku v Srlíně</t>
  </si>
  <si>
    <t>Most ve Slavonicích</t>
  </si>
  <si>
    <t xml:space="preserve">HP 2015           DSP/PDPS JčK                         zadáno III/2016       základní dopravní síť                        </t>
  </si>
  <si>
    <t>Most u Vodňan přes Blanici</t>
  </si>
  <si>
    <t xml:space="preserve">HP 2015           DSP/PDPS JčK                         zadáno III/2016                             památková ochrana </t>
  </si>
  <si>
    <t>Most přes potok v Újezdě</t>
  </si>
  <si>
    <t>Most přes Blanici
ve Strunkovicích</t>
  </si>
  <si>
    <t xml:space="preserve">HP 2016           DSP/PDPS JčK                         zadáno III/2016                            </t>
  </si>
  <si>
    <t>Most přes potok u pily
Dolní Chrášťany</t>
  </si>
  <si>
    <t>Most na hrázi rybníka za obcí Popelín</t>
  </si>
  <si>
    <t xml:space="preserve">HP 2013           DSP/PDPS SUS                         zadáno III/2017                            </t>
  </si>
  <si>
    <t>Most na okraji Nové Včelnice směr Nekrasín</t>
  </si>
  <si>
    <t>Most přes Plavnický potok v obci Plav</t>
  </si>
  <si>
    <t>Most v obci Němčice</t>
  </si>
  <si>
    <t xml:space="preserve">HP 2016           DSP/PDPS JčK                         zadáno I/2017                            </t>
  </si>
  <si>
    <t>Most přes potok v Tvrzicích</t>
  </si>
  <si>
    <t>Most přes melioraci za křižovatkou se sil.II/159</t>
  </si>
  <si>
    <t>Most přes Lužnici u Ovčína</t>
  </si>
  <si>
    <t>Most přes potok v Záboří</t>
  </si>
  <si>
    <t>148-007</t>
  </si>
  <si>
    <t>Most přes rybník Dvořiště v obci Dolní Slověnice</t>
  </si>
  <si>
    <t xml:space="preserve">HP 2017           DSP/PDPS SÚS                         zadáno I/2017                            </t>
  </si>
  <si>
    <t>148-005</t>
  </si>
  <si>
    <t xml:space="preserve">HP 2016           DSP/PDPS SÚS                         zadáno I/2017                            </t>
  </si>
  <si>
    <t>148-006</t>
  </si>
  <si>
    <t xml:space="preserve">HP 2014           DSP/PDPS SÚS                         zadáno I/2017                            </t>
  </si>
  <si>
    <t>Inundační most ve Stráži nad Nežárkou</t>
  </si>
  <si>
    <t xml:space="preserve">HP 2014 DUR/DSP/PDPS JčK                         zadáno III/2016     památková ochrana                      </t>
  </si>
  <si>
    <t>Most přes Nežárku ve Stráži nad Nežárkou</t>
  </si>
  <si>
    <t>Most u osady Terčí Dvůr</t>
  </si>
  <si>
    <t>Most přes říčku Smutná za Bechyní</t>
  </si>
  <si>
    <t xml:space="preserve">HP 2015           DUR/DSP/PDPS JčK                         zadáno III/2016                            </t>
  </si>
  <si>
    <t>Most před Rožmberkem</t>
  </si>
  <si>
    <t>Most přes Dobrovodskou stoku v Č. Budějovicích</t>
  </si>
  <si>
    <t xml:space="preserve">HP 2015           DSP/PDPS JčK                         zadáno III/2017         základní dopravní síť                   </t>
  </si>
  <si>
    <t>Most přes Židovu strouhu před obcí Nuzice</t>
  </si>
  <si>
    <t xml:space="preserve">HP 2016           DSP/PDPS JčK                         zadáno I/2017         základní dopravní síť                   </t>
  </si>
  <si>
    <t>Most přes potok za obcí Záboří</t>
  </si>
  <si>
    <t>Most přes Bechyňský potok ve Veselí nad Lužnicí</t>
  </si>
  <si>
    <t>Most přes řeku ve Varvažově</t>
  </si>
  <si>
    <t>HP 2017                                památková ochrana</t>
  </si>
  <si>
    <t>Most Katovice Liboč</t>
  </si>
  <si>
    <t>Most přes potok u Bušanovic</t>
  </si>
  <si>
    <t>Most za Zátoní</t>
  </si>
  <si>
    <t xml:space="preserve">HP 2016           DSP/PDPS SUS                         zadáno III/2017         základní dopravní síť                   </t>
  </si>
  <si>
    <t>Most Lhota Střelskohoštická</t>
  </si>
  <si>
    <t>Most před Pohořským rybníkem</t>
  </si>
  <si>
    <t xml:space="preserve">HP 2014           DSP/PDPS JčK                         zadáno III/2016                            </t>
  </si>
  <si>
    <t>most přes sil I/3 u obce Boršov-MUK Boršov</t>
  </si>
  <si>
    <t>Most přes potok v obci Rybova Lhota</t>
  </si>
  <si>
    <t>Most Strakonice Jezárky přes MK</t>
  </si>
  <si>
    <t>Most přes potok v obci Vlásenice</t>
  </si>
  <si>
    <t>40924-1</t>
  </si>
  <si>
    <t>Most přes M.Dyji u obce Modletice</t>
  </si>
  <si>
    <t>ŽLB klenba</t>
  </si>
  <si>
    <t>HP 2013                          1902 historicky cenný most (jedno z prvních užití ŽLB)</t>
  </si>
  <si>
    <t>Most před obcí Hospříz</t>
  </si>
  <si>
    <t>Most přes stoku v obci Makov</t>
  </si>
  <si>
    <t>Most přes potok - Písecká Smoleč</t>
  </si>
  <si>
    <t>Most před obcí Smržov</t>
  </si>
  <si>
    <t>Most v obci Strmilov</t>
  </si>
  <si>
    <t>12238-1</t>
  </si>
  <si>
    <t>Most přes potok před obcí Lékařova Lhota</t>
  </si>
  <si>
    <t>půleliptická klenba z  kamenného zdiva</t>
  </si>
  <si>
    <t>15416-1</t>
  </si>
  <si>
    <t>Most před Černým Údolím</t>
  </si>
  <si>
    <t>HP 2016</t>
  </si>
  <si>
    <t>Most v Hořicích na Šumavě</t>
  </si>
  <si>
    <t>Most přes železniční trať                u Zbudova</t>
  </si>
  <si>
    <t>Most k  STS Radošovice</t>
  </si>
  <si>
    <t>1602-1</t>
  </si>
  <si>
    <t>Most před Náhlovem</t>
  </si>
  <si>
    <t>žb.prefa nosníky</t>
  </si>
  <si>
    <t>Most přes Volyňku ve Vimperku</t>
  </si>
  <si>
    <t>Most přes komunikaci pro pěší v Týně nad Vltavo</t>
  </si>
  <si>
    <t>Most přes potok před Dobeví</t>
  </si>
  <si>
    <t>Most přes Jáchymovský potok
Stachy</t>
  </si>
  <si>
    <t>Most za odbočkou na Malče</t>
  </si>
  <si>
    <t>Most přes potok za Vlastcem</t>
  </si>
  <si>
    <t>Most u Posudova</t>
  </si>
  <si>
    <t>Most před Milnou</t>
  </si>
  <si>
    <t>Most přes potok před obcí Čakov</t>
  </si>
  <si>
    <t>Most přes Dobrovodskou stoku v obci Dobrá Voda</t>
  </si>
  <si>
    <t>Most přes Nežárku za obcí Novosedly směr Jemčina</t>
  </si>
  <si>
    <t>1487-2</t>
  </si>
  <si>
    <t>Inundační most za obcí Novosedly směr Jemčina</t>
  </si>
  <si>
    <t>HP 2015                                 základní dopravní síť</t>
  </si>
  <si>
    <t>Most přes vlečku v Plané nad Lužnicí</t>
  </si>
  <si>
    <t>Most přes Lužnici v Plané nad Lužnicí</t>
  </si>
  <si>
    <t>Most přes mlýnský náhon v Plané nad Lužnicí</t>
  </si>
  <si>
    <t>Most přes potok v obci Vřesce</t>
  </si>
  <si>
    <t>Most před Chabičovicemi</t>
  </si>
  <si>
    <t>Most přes Vltavu</t>
  </si>
  <si>
    <t>oprava (diagnostický průzkum)</t>
  </si>
  <si>
    <t>HP 2013                                    základní dopravní síť                                      diagnostický průzkum SÚS                               zadáno 2015</t>
  </si>
  <si>
    <t>Most přes potok před obcí Pořín</t>
  </si>
  <si>
    <t>Most přes potok v obci Bohunice</t>
  </si>
  <si>
    <t>4083-1</t>
  </si>
  <si>
    <t>Most za obcí Řečice směr Volfířov</t>
  </si>
  <si>
    <t>Most přes potok Strouha před obcí Jeznice</t>
  </si>
  <si>
    <t>154-003</t>
  </si>
  <si>
    <t>Most přes Malši v Kaplici</t>
  </si>
  <si>
    <t>spojitá žb. trámová kce o dvou polích</t>
  </si>
  <si>
    <t>40627-3</t>
  </si>
  <si>
    <t>Most v obci Cizkrajov</t>
  </si>
  <si>
    <t xml:space="preserve">3 x kamenná klenba </t>
  </si>
  <si>
    <t>rekonstrukce mostního svršku</t>
  </si>
  <si>
    <t>HP 2016             památková ochrana</t>
  </si>
  <si>
    <t>Most v Dolním Dvořišti</t>
  </si>
  <si>
    <t>Most před obcí Veclov</t>
  </si>
  <si>
    <t>Most přes řeku Stropnici v Jedovarech</t>
  </si>
  <si>
    <t>Most přes potok Jiher v Písku</t>
  </si>
  <si>
    <t>Most za obcí Hlupín</t>
  </si>
  <si>
    <t>170-015</t>
  </si>
  <si>
    <t>Most přes potok Spůlka
u Langova mlýna</t>
  </si>
  <si>
    <t>Most před Markvarticemi</t>
  </si>
  <si>
    <t>Most v obci Podolí</t>
  </si>
  <si>
    <t>Most přes potok pře obcí Záhoří</t>
  </si>
  <si>
    <t>Most v obci Sloučín</t>
  </si>
  <si>
    <t>Most v Božeticích</t>
  </si>
  <si>
    <t>Most na silnici Orlík - Kožlí</t>
  </si>
  <si>
    <t>Most v obci Malenice-ml.náhon</t>
  </si>
  <si>
    <t>Most v obci Třešovice</t>
  </si>
  <si>
    <t>Most přes stoku rybníka
u Budkova</t>
  </si>
  <si>
    <t>Most přes Libotyňský potok Budkov</t>
  </si>
  <si>
    <t>Most u křižovatky na Kuřimany</t>
  </si>
  <si>
    <t>Most přes potok před obcí Řevnov</t>
  </si>
  <si>
    <t>Most přes meliorační stoku před obcí Mažice</t>
  </si>
  <si>
    <t>Most u Jetětic</t>
  </si>
  <si>
    <t>Most přes odpad z rybníka v Dobevi</t>
  </si>
  <si>
    <t>Most přes Dubský potok
Bohunice</t>
  </si>
  <si>
    <t>Most přes Vltavu Borová Lada</t>
  </si>
  <si>
    <t>Most přes přepad z rybníka Žahour za obcí Mladá Vožice</t>
  </si>
  <si>
    <t>Most přes potok Barborka před obcí Malý Ježov</t>
  </si>
  <si>
    <t>Most přes potok před obcí Budislav</t>
  </si>
  <si>
    <t>Most přes potok v obci Bezděčín</t>
  </si>
  <si>
    <t>Most přes Dračici v obci Františkov</t>
  </si>
  <si>
    <t>Most přes náhon Suchdole nad Lužnicí</t>
  </si>
  <si>
    <t>Most v obci Tažovice</t>
  </si>
  <si>
    <t>Most přes přepad z rybníka před obcí Kamenná Lhota</t>
  </si>
  <si>
    <t>Most přes Oltyňský potok za obcí StádlecStádlec</t>
  </si>
  <si>
    <t>Most před Bílinou</t>
  </si>
  <si>
    <t>Most přes potok v Sepekově</t>
  </si>
  <si>
    <t>Most před obcí Svobodka</t>
  </si>
  <si>
    <t>Most za městem Písek - Lázně</t>
  </si>
  <si>
    <t>Most přes rybniční přepad v obci Kožlí u Orlíka</t>
  </si>
  <si>
    <t>Most přes přepad z rybníka v Jickovicích</t>
  </si>
  <si>
    <t>Most přes potok před Volary</t>
  </si>
  <si>
    <t>Most přes Kvildský potok na Kvildě</t>
  </si>
  <si>
    <t>Most u bažantnice za Strakonicemi</t>
  </si>
  <si>
    <t>Most v obci Zámlyní</t>
  </si>
  <si>
    <t>HP2016</t>
  </si>
  <si>
    <t>123-001</t>
  </si>
  <si>
    <t>Most Květuš</t>
  </si>
  <si>
    <t>ŽB prefabrikáty</t>
  </si>
  <si>
    <t>17012-1</t>
  </si>
  <si>
    <t>Most za obcí Hodějov</t>
  </si>
  <si>
    <t>00349-1</t>
  </si>
  <si>
    <t>Most přes Kozský potok v Sezimově Ústí I.</t>
  </si>
  <si>
    <t>ŽB segmentová klenba</t>
  </si>
  <si>
    <t>Most přes Židovu strouhu před obcí Čenkov</t>
  </si>
  <si>
    <t>Most přes Otavu</t>
  </si>
  <si>
    <t>HP 2014                                    základní dopravní síť                                      diagnostický průzkum SÚS                               zadáno 2015</t>
  </si>
  <si>
    <t>Most přes Vltavu v Rožmberku</t>
  </si>
  <si>
    <t>most přes meliorační stoku před obcí Lom</t>
  </si>
  <si>
    <t>1396-1</t>
  </si>
  <si>
    <t>Most v obci Jemnice</t>
  </si>
  <si>
    <t>klenba+ŽB deska</t>
  </si>
  <si>
    <t>Most přes přepad z rybníka v obci Dírná</t>
  </si>
  <si>
    <t>Most v obci Radešov</t>
  </si>
  <si>
    <t>Most v obci Metly</t>
  </si>
  <si>
    <t>Most nad železnicí v Milevsku</t>
  </si>
  <si>
    <t>Most před obcí Drachkov</t>
  </si>
  <si>
    <t>Most za obcí Čepřovice na Kakovice</t>
  </si>
  <si>
    <t>Most v obci Nihošovice</t>
  </si>
  <si>
    <t>Most před obcí  Nová Ves u křižov.</t>
  </si>
  <si>
    <t>Most za obcí Třebohostice směr Blatná</t>
  </si>
  <si>
    <t>Most v obci Borovany</t>
  </si>
  <si>
    <t>1351-1</t>
  </si>
  <si>
    <t>Most přes Černovický potok v Soběslavi</t>
  </si>
  <si>
    <t>ŽB oblouk s táhlem</t>
  </si>
  <si>
    <t>1407-3</t>
  </si>
  <si>
    <t>v obci Čejetice</t>
  </si>
  <si>
    <t>III / ÍII</t>
  </si>
  <si>
    <t>Most u Hamru</t>
  </si>
  <si>
    <t>Most přes potok v obci Dynín</t>
  </si>
  <si>
    <t>Most přes potok Smutný před obcí Zbislav</t>
  </si>
  <si>
    <t>Most za Zubčickou Lhotkou</t>
  </si>
  <si>
    <t>Most v obci Němětice</t>
  </si>
  <si>
    <t>1425-3</t>
  </si>
  <si>
    <t>Most v obci Přechovice</t>
  </si>
  <si>
    <t>Most přes přepad z rybníka za Bechyní</t>
  </si>
  <si>
    <t>Most u obce Hajany</t>
  </si>
  <si>
    <t>Most za obcí Rapšach směr Halamky</t>
  </si>
  <si>
    <t>Most před  Česticemi</t>
  </si>
  <si>
    <t xml:space="preserve">   v rámci protipovodňových opatření  plán inv. Jčk  DSP/PDPS 2016
vydané SP 2016</t>
  </si>
  <si>
    <t xml:space="preserve">   v rámci protipovodňových opatření                          plán inv. Jčk DUR, DSP/PDPS 2016
vydané ÚR 2015
SP 2017</t>
  </si>
  <si>
    <t xml:space="preserve">  HP 2015 - v rámci protipovodňových opatření  plán inv. Jčk  DSP/PDPS 2016
vydané ÚR 2016, 
SP 2017</t>
  </si>
  <si>
    <t>na území Jihočeského kraje - aktualizace 2017</t>
  </si>
  <si>
    <t>167-006</t>
  </si>
  <si>
    <t>12110-1</t>
  </si>
  <si>
    <t>Most nad I/4 u Mirotic</t>
  </si>
  <si>
    <t>žlb.  předpjaté nosníky</t>
  </si>
  <si>
    <t xml:space="preserve">HP 2015           DSP/PDPS ŘSD 
v rámci D3                                                   </t>
  </si>
  <si>
    <t>Soběslav náměstí</t>
  </si>
  <si>
    <t>SFDI 2017</t>
  </si>
  <si>
    <t>kř. III/14541 - Haklovy Dvory</t>
  </si>
  <si>
    <t>Ledenice - Vranín</t>
  </si>
  <si>
    <t>SUS IV. 2017</t>
  </si>
  <si>
    <t>Ledenice</t>
  </si>
  <si>
    <t>Dobrá Voda u Č. Budějovic</t>
  </si>
  <si>
    <t>Č. Budějovice Husova ulice</t>
  </si>
  <si>
    <t xml:space="preserve">III/14613 </t>
  </si>
  <si>
    <t>Hamr</t>
  </si>
  <si>
    <t>Straňany - Plav</t>
  </si>
  <si>
    <t>Roudné</t>
  </si>
  <si>
    <t>zařazeno do IROP (P10)
realizace 2017 -  18</t>
  </si>
  <si>
    <t>0,705
10,670</t>
  </si>
  <si>
    <t xml:space="preserve">Vyhledávací studie 2012, aktualizace ÚP 2015
</t>
  </si>
  <si>
    <r>
      <t>Vyhledávací studie 2013, nutná změna ÚP,</t>
    </r>
    <r>
      <rPr>
        <sz val="9"/>
        <rFont val="Arial CE"/>
        <family val="0"/>
      </rPr>
      <t xml:space="preserve"> </t>
    </r>
  </si>
  <si>
    <r>
      <t xml:space="preserve">Platné ÚR 2009,               Město ČB                         DSP/PDPS 2010             </t>
    </r>
    <r>
      <rPr>
        <sz val="9"/>
        <rFont val="Arial CE"/>
        <family val="0"/>
      </rPr>
      <t xml:space="preserve"> aktualizace DSP 2016, SP 2017, 
realizace 2017 ve spolupráci se SM ČB</t>
    </r>
  </si>
  <si>
    <t>2</t>
  </si>
  <si>
    <t>SUS zpracovaná diagnostika vozovky, PD DUR 2015, ÚR 2016, PD DSP+ZDS/PDPS, spol. akce s městem Dačice (nemá fin. prostř.), realizace do 5 ti let</t>
  </si>
  <si>
    <t>1.etapa realizace z ROP dokončena, 2.etapa dokumentace EIA 2016, DUR 2017</t>
  </si>
  <si>
    <t>15</t>
  </si>
  <si>
    <t>Studie 2013, oznámená EIA 2015, DUR, DSP, PDPS ÚR 2017</t>
  </si>
  <si>
    <r>
      <t xml:space="preserve">studie proveditelnosti 2014, oznámení EIA 2014, DUR, </t>
    </r>
    <r>
      <rPr>
        <sz val="9"/>
        <rFont val="Arial CE"/>
        <family val="0"/>
      </rPr>
      <t>vydané ÚR 2016,  DSP, PDPS 2016, SP 2017, realizace 2017 z I-ROP</t>
    </r>
  </si>
  <si>
    <t>Rekonstrukce sil. II/144 Volyně - Černětice - Konopiště</t>
  </si>
  <si>
    <t>Studie proveditelnosti 2017</t>
  </si>
  <si>
    <r>
      <t xml:space="preserve">Studie , dokumentace EIA,  DUR 2013, DSP/PDPS 2013 - 2014, SP 2015
</t>
    </r>
    <r>
      <rPr>
        <sz val="9"/>
        <rFont val="Arial CE"/>
        <family val="0"/>
      </rPr>
      <t>realizace 2017-19 Interreg V-A, AT-CZ</t>
    </r>
  </si>
  <si>
    <r>
      <t xml:space="preserve">Studie , dokumentace EIA, DUR 2013,  ÚR 2013, DSP/PDPS  2014, </t>
    </r>
    <r>
      <rPr>
        <sz val="9"/>
        <rFont val="Arial CE"/>
        <family val="0"/>
      </rPr>
      <t>SP pro CZ vydáno 2016 (pro AT bude vydáno 2016), realizace 2017-19 Interreg V-A, AT-CZ</t>
    </r>
  </si>
  <si>
    <r>
      <t xml:space="preserve">Studie , dokumentace EIA, DUR 2013, ÚR 2013, DSP/PDPS 2013 - 2014, </t>
    </r>
    <r>
      <rPr>
        <sz val="9"/>
        <rFont val="Arial CE"/>
        <family val="0"/>
      </rPr>
      <t>SP 2017</t>
    </r>
  </si>
  <si>
    <r>
      <t xml:space="preserve">Studie , dokumentace EIA, DUR 2013, ÚR 2014, DSP/PDPS 2014 - 2015, </t>
    </r>
    <r>
      <rPr>
        <sz val="9"/>
        <rFont val="Arial CE"/>
        <family val="0"/>
      </rPr>
      <t>SP 2017</t>
    </r>
  </si>
  <si>
    <t>Studie 2009, dokumentace EIA, DUR 2014 (aktualizace DUR - GP 2016), ÚR 2017, DSP/PDPS 2017, 
SP 2017</t>
  </si>
  <si>
    <t>Studie 2009, dokumentace EIA,  DUR 2015, ÚR 2017</t>
  </si>
  <si>
    <t>Most přes potok před obcí Sedlečko</t>
  </si>
  <si>
    <r>
      <t>Technická studie 2005, DUR 1.část 2011, 2.část studie 2013, Oznámení EIA 2014, dokumentace EIA 2015,</t>
    </r>
    <r>
      <rPr>
        <sz val="9"/>
        <rFont val="Arial CE"/>
        <family val="0"/>
      </rPr>
      <t xml:space="preserve"> Řízení EIA 2017</t>
    </r>
  </si>
  <si>
    <t>DSP/PDPS 2011 - SUS, nutná úprava DSP řeší město Vodňany, pravomocné SP, realizace 2017</t>
  </si>
  <si>
    <r>
      <t xml:space="preserve">DUR, DSP, PDPS 2016, </t>
    </r>
    <r>
      <rPr>
        <sz val="9"/>
        <rFont val="Arial CE"/>
        <family val="0"/>
      </rPr>
      <t xml:space="preserve">akce s městem Lhenice </t>
    </r>
    <r>
      <rPr>
        <sz val="9"/>
        <rFont val="Arial CE"/>
        <family val="2"/>
      </rPr>
      <t xml:space="preserve">
</t>
    </r>
    <r>
      <rPr>
        <sz val="9"/>
        <rFont val="Arial CE"/>
        <family val="0"/>
      </rPr>
      <t xml:space="preserve">vydané ÚR, realizace 2018 </t>
    </r>
    <r>
      <rPr>
        <sz val="9"/>
        <rFont val="Arial CE"/>
        <family val="2"/>
      </rPr>
      <t>zajišťuje SÚS</t>
    </r>
  </si>
  <si>
    <r>
      <t xml:space="preserve">Studie proveditelnosti 2006, DUR 2011, </t>
    </r>
    <r>
      <rPr>
        <sz val="9"/>
        <rFont val="Arial CE"/>
        <family val="0"/>
      </rPr>
      <t>ÚR 2017 - již soulad s ÚP</t>
    </r>
    <r>
      <rPr>
        <sz val="9"/>
        <rFont val="Arial CE"/>
        <family val="2"/>
      </rPr>
      <t>, křižovatka Slapy Jčk</t>
    </r>
    <r>
      <rPr>
        <sz val="9"/>
        <rFont val="Arial CE"/>
        <family val="0"/>
      </rPr>
      <t xml:space="preserve"> DSP, PDPS 2017</t>
    </r>
  </si>
  <si>
    <r>
      <t xml:space="preserve">nutná aktualizace DUR - </t>
    </r>
    <r>
      <rPr>
        <sz val="9"/>
        <rFont val="Arial CE"/>
        <family val="0"/>
      </rPr>
      <t xml:space="preserve">probíhá, řízení EIA - probíhá </t>
    </r>
  </si>
  <si>
    <r>
      <t xml:space="preserve">Tech.-ek. studie 2008, změna č. 4 ÚP Srubec, DUR 2014
Dokumentace </t>
    </r>
    <r>
      <rPr>
        <sz val="9"/>
        <rFont val="Arial CE"/>
        <family val="0"/>
      </rPr>
      <t>EIA 2017, Změna ZUR 2016</t>
    </r>
  </si>
  <si>
    <t>Studie proveditelnosti 2015, oznámení EIA 2017</t>
  </si>
  <si>
    <t>PD DUR, DSP, ZDS PDPS 2016, obec nemá fin. prostř., realizace nejdříve 2018</t>
  </si>
  <si>
    <t>Na žádost obce- homogenizace - změna za obchvat
Havarijní stav opěrné zdi
připravuje SÚS - DUR, ÚR 2017, DSP, PDPS 2017</t>
  </si>
  <si>
    <t>Most u Řepick. rybníka</t>
  </si>
  <si>
    <t>str. 8 - 10</t>
  </si>
  <si>
    <t>IROP(P10)</t>
  </si>
  <si>
    <t>IROP(P11)</t>
  </si>
  <si>
    <t>Nákří</t>
  </si>
  <si>
    <t>Borovany</t>
  </si>
  <si>
    <t>Nová Ves - křižovatka III/10579a</t>
  </si>
  <si>
    <t>IROP(P10,P11)</t>
  </si>
  <si>
    <t>Žárovná</t>
  </si>
  <si>
    <t>Vimperk - Buk</t>
  </si>
  <si>
    <t>Zdíkov - Vimperk,sloup</t>
  </si>
  <si>
    <t>Zdíkovec - Zdíkov</t>
  </si>
  <si>
    <t xml:space="preserve">Stachy </t>
  </si>
  <si>
    <t>Zdíkovec</t>
  </si>
  <si>
    <t>ŘSD stavba D 3</t>
  </si>
  <si>
    <t>Nová Ves</t>
  </si>
  <si>
    <t>Nová Ves - Strážkovice</t>
  </si>
  <si>
    <t xml:space="preserve">Němčice - Češnovice </t>
  </si>
  <si>
    <t xml:space="preserve">Borovany -Ledenice </t>
  </si>
  <si>
    <t xml:space="preserve">MUK I/3 - Lhotice </t>
  </si>
  <si>
    <t>Č. Budějvice Okružní ul. a Rudolfovská Tř.</t>
  </si>
  <si>
    <t>Vráto</t>
  </si>
  <si>
    <t>Bedřichov - Horní Stropnice</t>
  </si>
  <si>
    <t>Kočín - Nákří</t>
  </si>
  <si>
    <t xml:space="preserve">Kočín </t>
  </si>
  <si>
    <t>Tábor - Slapy</t>
  </si>
  <si>
    <t>Slapy - Malšice</t>
  </si>
  <si>
    <t>Malšice - Všechlapy</t>
  </si>
  <si>
    <t>Bechyně z.z. - x II/135</t>
  </si>
  <si>
    <t>Bechyně x II/135 - most ev.č. 122-008</t>
  </si>
  <si>
    <t>konec úpravy - Dolní Hrachovice</t>
  </si>
  <si>
    <t>MK Dub - Vřesce z.z.</t>
  </si>
  <si>
    <t xml:space="preserve">Zajištění svahu II/144 Černětice </t>
  </si>
  <si>
    <t>Rekonstrukce silnice -průtah</t>
  </si>
  <si>
    <t>Zeyerovy sady</t>
  </si>
  <si>
    <t>Číčenice(cihelna)-Číčenice</t>
  </si>
  <si>
    <t xml:space="preserve">Číčenice-průtah </t>
  </si>
  <si>
    <t>Číčenice-Čavyně</t>
  </si>
  <si>
    <t>Čavyně-Vodňany</t>
  </si>
  <si>
    <t>Volyně-Nišovice</t>
  </si>
  <si>
    <t>Nišovice-průtah</t>
  </si>
  <si>
    <t>Nišovice-Černětice</t>
  </si>
  <si>
    <t>Černětice-Předslavice</t>
  </si>
  <si>
    <t>Předslavice-průtah</t>
  </si>
  <si>
    <t>Předslavice-Tvrzice</t>
  </si>
  <si>
    <t>Němětice - Čestice</t>
  </si>
  <si>
    <t>Kuklov-Brloh</t>
  </si>
  <si>
    <t>Č. Budějovice Okružní ul.</t>
  </si>
  <si>
    <t>Sedlíkovice - kř. I/3</t>
  </si>
  <si>
    <t>Hluboká nad Vltavou včetně větví křižovatky u II/105 +100m</t>
  </si>
  <si>
    <t xml:space="preserve">Hluboká nad Vltavou </t>
  </si>
  <si>
    <t>nadjezd ČD - MUK I/3</t>
  </si>
  <si>
    <t>ŘSD stavba D3</t>
  </si>
  <si>
    <t>MUK I/3</t>
  </si>
  <si>
    <t>Rudolfov</t>
  </si>
  <si>
    <t>Rychnov u Nových Hradů</t>
  </si>
  <si>
    <t>Rychnov u N. Hradů kř. Meziluží</t>
  </si>
  <si>
    <t>Údolí u N. Hradů</t>
  </si>
  <si>
    <t>odb. Slavětice - Neznašov</t>
  </si>
  <si>
    <t xml:space="preserve">Vlachovo Březí - Husinec </t>
  </si>
  <si>
    <t>Týn nad Vltavou včetně OK +91m</t>
  </si>
  <si>
    <t xml:space="preserve">Týn nad Vltavou </t>
  </si>
  <si>
    <t>Týn nad Vltavou - křižovatka II/141</t>
  </si>
  <si>
    <t>Trhové Sviny</t>
  </si>
  <si>
    <t>Dvorec - Borovany</t>
  </si>
  <si>
    <t>Zborov - Srubec</t>
  </si>
  <si>
    <t>před Žárem</t>
  </si>
  <si>
    <t>Svaryšov - Hlinov</t>
  </si>
  <si>
    <t>Holubov - Třísov</t>
  </si>
  <si>
    <t>str.11 - 18</t>
  </si>
  <si>
    <t>str. 19</t>
  </si>
  <si>
    <t>str. 20 - 21</t>
  </si>
  <si>
    <t>str. 22</t>
  </si>
  <si>
    <t>str. 23 - 38</t>
  </si>
  <si>
    <t xml:space="preserve">Studie 2012, MUK Roudné DUR 2014, oznámení EIA, 
1.etapa km 0,000 - 2,670 DUR 2014-15, ÚR 2017, 
2.etapa oznámení EIA 2014, řízení EIA 2016, DIP 2017,
 </t>
  </si>
  <si>
    <r>
      <t>DUR, DSP, PDPS,</t>
    </r>
    <r>
      <rPr>
        <sz val="9"/>
        <rFont val="Arial CE"/>
        <family val="0"/>
      </rPr>
      <t xml:space="preserve"> akce s městem Netolice - město zpracovává koncepci řešení dopravy 
(do 06/2018)</t>
    </r>
  </si>
  <si>
    <t>návrhu č. 246/ZK/17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</si>
</sst>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00"/>
    <numFmt numFmtId="167" formatCode="000"/>
    <numFmt numFmtId="168" formatCode="0.000000000"/>
    <numFmt numFmtId="169" formatCode="0.0000"/>
    <numFmt numFmtId="170" formatCode="0.00000"/>
    <numFmt numFmtId="171" formatCode="0.000000"/>
    <numFmt numFmtId="172" formatCode="#,##0.0"/>
    <numFmt numFmtId="173" formatCode="#,##0.0000"/>
    <numFmt numFmtId="174" formatCode="#,##0\ _K_č"/>
    <numFmt numFmtId="175" formatCode="#,##0.00\ _K_č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9"/>
      <name val="Arial CE"/>
      <family val="2"/>
    </font>
    <font>
      <b/>
      <sz val="9"/>
      <name val="Arial CE"/>
      <family val="2"/>
    </font>
    <font>
      <i/>
      <sz val="9"/>
      <name val="Arial"/>
      <family val="2"/>
    </font>
    <font>
      <sz val="9"/>
      <color indexed="10"/>
      <name val="Arial CE"/>
      <family val="0"/>
    </font>
    <font>
      <sz val="12"/>
      <name val="Arial"/>
      <family val="2"/>
    </font>
    <font>
      <sz val="12"/>
      <color indexed="1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CE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B93D8"/>
        <bgColor indexed="64"/>
      </patternFill>
    </fill>
    <fill>
      <patternFill patternType="solid">
        <fgColor rgb="FFE797D8"/>
        <bgColor indexed="64"/>
      </patternFill>
    </fill>
    <fill>
      <patternFill patternType="solid">
        <fgColor rgb="FFE995DD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262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6" fillId="34" borderId="10" xfId="0" applyFont="1" applyFill="1" applyBorder="1" applyAlignment="1">
      <alignment vertical="top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6" fillId="35" borderId="10" xfId="0" applyFont="1" applyFill="1" applyBorder="1" applyAlignment="1">
      <alignment vertical="top" wrapText="1"/>
    </xf>
    <xf numFmtId="0" fontId="26" fillId="35" borderId="10" xfId="0" applyFont="1" applyFill="1" applyBorder="1" applyAlignment="1">
      <alignment horizontal="center" vertical="top" wrapText="1"/>
    </xf>
    <xf numFmtId="0" fontId="26" fillId="35" borderId="11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35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4" fillId="37" borderId="14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vertical="top" wrapText="1"/>
    </xf>
    <xf numFmtId="164" fontId="4" fillId="37" borderId="14" xfId="0" applyNumberFormat="1" applyFont="1" applyFill="1" applyBorder="1" applyAlignment="1">
      <alignment horizontal="center" vertical="top" wrapText="1"/>
    </xf>
    <xf numFmtId="165" fontId="4" fillId="37" borderId="15" xfId="0" applyNumberFormat="1" applyFont="1" applyFill="1" applyBorder="1" applyAlignment="1">
      <alignment horizontal="center" vertical="top" wrapText="1"/>
    </xf>
    <xf numFmtId="164" fontId="4" fillId="37" borderId="16" xfId="0" applyNumberFormat="1" applyFont="1" applyFill="1" applyBorder="1" applyAlignment="1">
      <alignment horizontal="center" vertical="top" wrapText="1"/>
    </xf>
    <xf numFmtId="166" fontId="4" fillId="37" borderId="16" xfId="0" applyNumberFormat="1" applyFont="1" applyFill="1" applyBorder="1" applyAlignment="1">
      <alignment horizontal="center" vertical="top" wrapText="1"/>
    </xf>
    <xf numFmtId="3" fontId="4" fillId="37" borderId="14" xfId="0" applyNumberFormat="1" applyFont="1" applyFill="1" applyBorder="1" applyAlignment="1">
      <alignment horizontal="center" vertical="top" wrapText="1"/>
    </xf>
    <xf numFmtId="3" fontId="4" fillId="37" borderId="17" xfId="0" applyNumberFormat="1" applyFont="1" applyFill="1" applyBorder="1" applyAlignment="1">
      <alignment horizontal="center" vertical="top" wrapText="1"/>
    </xf>
    <xf numFmtId="3" fontId="4" fillId="37" borderId="15" xfId="0" applyNumberFormat="1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vertical="top" wrapText="1"/>
    </xf>
    <xf numFmtId="166" fontId="6" fillId="37" borderId="10" xfId="0" applyNumberFormat="1" applyFont="1" applyFill="1" applyBorder="1" applyAlignment="1">
      <alignment horizontal="center" vertical="top" wrapText="1"/>
    </xf>
    <xf numFmtId="3" fontId="6" fillId="37" borderId="10" xfId="0" applyNumberFormat="1" applyFont="1" applyFill="1" applyBorder="1" applyAlignment="1">
      <alignment horizontal="center" vertical="top" wrapText="1"/>
    </xf>
    <xf numFmtId="0" fontId="6" fillId="37" borderId="10" xfId="49" applyFont="1" applyFill="1" applyBorder="1" applyAlignment="1">
      <alignment horizontal="center" vertical="top" wrapText="1"/>
      <protection/>
    </xf>
    <xf numFmtId="0" fontId="4" fillId="37" borderId="10" xfId="0" applyFont="1" applyFill="1" applyBorder="1" applyAlignment="1">
      <alignment horizontal="center" vertical="top" wrapText="1"/>
    </xf>
    <xf numFmtId="0" fontId="6" fillId="37" borderId="10" xfId="49" applyFont="1" applyFill="1" applyBorder="1" applyAlignment="1">
      <alignment vertical="top" wrapText="1"/>
      <protection/>
    </xf>
    <xf numFmtId="0" fontId="6" fillId="38" borderId="10" xfId="49" applyFont="1" applyFill="1" applyBorder="1" applyAlignment="1">
      <alignment horizontal="center" vertical="top" wrapText="1"/>
      <protection/>
    </xf>
    <xf numFmtId="0" fontId="6" fillId="38" borderId="10" xfId="49" applyFont="1" applyFill="1" applyBorder="1" applyAlignment="1">
      <alignment vertical="top" wrapText="1"/>
      <protection/>
    </xf>
    <xf numFmtId="164" fontId="6" fillId="38" borderId="10" xfId="49" applyNumberFormat="1" applyFont="1" applyFill="1" applyBorder="1" applyAlignment="1">
      <alignment horizontal="center" vertical="top" wrapText="1"/>
      <protection/>
    </xf>
    <xf numFmtId="165" fontId="6" fillId="38" borderId="10" xfId="49" applyNumberFormat="1" applyFont="1" applyFill="1" applyBorder="1" applyAlignment="1">
      <alignment horizontal="center" vertical="top" wrapText="1"/>
      <protection/>
    </xf>
    <xf numFmtId="3" fontId="6" fillId="38" borderId="10" xfId="49" applyNumberFormat="1" applyFont="1" applyFill="1" applyBorder="1" applyAlignment="1">
      <alignment horizontal="center" vertical="top" wrapText="1"/>
      <protection/>
    </xf>
    <xf numFmtId="0" fontId="6" fillId="37" borderId="10" xfId="49" applyFont="1" applyFill="1" applyBorder="1" applyAlignment="1">
      <alignment horizontal="center" vertical="center" wrapText="1"/>
      <protection/>
    </xf>
    <xf numFmtId="0" fontId="6" fillId="37" borderId="10" xfId="49" applyFont="1" applyFill="1" applyBorder="1" applyAlignment="1">
      <alignment vertical="center" wrapText="1"/>
      <protection/>
    </xf>
    <xf numFmtId="164" fontId="6" fillId="37" borderId="10" xfId="49" applyNumberFormat="1" applyFont="1" applyFill="1" applyBorder="1" applyAlignment="1">
      <alignment horizontal="center" vertical="center" wrapText="1"/>
      <protection/>
    </xf>
    <xf numFmtId="165" fontId="6" fillId="37" borderId="10" xfId="49" applyNumberFormat="1" applyFont="1" applyFill="1" applyBorder="1" applyAlignment="1">
      <alignment horizontal="center" vertical="center" wrapText="1"/>
      <protection/>
    </xf>
    <xf numFmtId="166" fontId="6" fillId="37" borderId="10" xfId="34" applyNumberFormat="1" applyFont="1" applyFill="1" applyBorder="1" applyAlignment="1">
      <alignment horizontal="center" vertical="center" wrapText="1"/>
    </xf>
    <xf numFmtId="3" fontId="6" fillId="37" borderId="10" xfId="49" applyNumberFormat="1" applyFont="1" applyFill="1" applyBorder="1" applyAlignment="1">
      <alignment horizontal="center" vertical="center" wrapText="1"/>
      <protection/>
    </xf>
    <xf numFmtId="166" fontId="6" fillId="37" borderId="11" xfId="34" applyNumberFormat="1" applyFont="1" applyFill="1" applyBorder="1" applyAlignment="1">
      <alignment horizontal="center" vertical="center" wrapText="1"/>
    </xf>
    <xf numFmtId="3" fontId="6" fillId="37" borderId="10" xfId="48" applyNumberFormat="1" applyFont="1" applyFill="1" applyBorder="1" applyAlignment="1">
      <alignment horizontal="center" vertical="center" wrapText="1"/>
      <protection/>
    </xf>
    <xf numFmtId="3" fontId="6" fillId="37" borderId="18" xfId="49" applyNumberFormat="1" applyFont="1" applyFill="1" applyBorder="1" applyAlignment="1">
      <alignment horizontal="center" vertical="center" wrapText="1"/>
      <protection/>
    </xf>
    <xf numFmtId="0" fontId="6" fillId="39" borderId="10" xfId="49" applyFont="1" applyFill="1" applyBorder="1" applyAlignment="1">
      <alignment horizontal="center" vertical="top" wrapText="1"/>
      <protection/>
    </xf>
    <xf numFmtId="0" fontId="6" fillId="39" borderId="10" xfId="49" applyFont="1" applyFill="1" applyBorder="1" applyAlignment="1">
      <alignment vertical="top" wrapText="1"/>
      <protection/>
    </xf>
    <xf numFmtId="164" fontId="6" fillId="39" borderId="10" xfId="49" applyNumberFormat="1" applyFont="1" applyFill="1" applyBorder="1" applyAlignment="1">
      <alignment horizontal="center" vertical="top" wrapText="1"/>
      <protection/>
    </xf>
    <xf numFmtId="165" fontId="6" fillId="39" borderId="10" xfId="49" applyNumberFormat="1" applyFont="1" applyFill="1" applyBorder="1" applyAlignment="1">
      <alignment horizontal="center" vertical="top" wrapText="1"/>
      <protection/>
    </xf>
    <xf numFmtId="0" fontId="6" fillId="39" borderId="10" xfId="49" applyFont="1" applyFill="1" applyBorder="1" applyAlignment="1">
      <alignment horizontal="center" vertical="top" wrapText="1"/>
      <protection/>
    </xf>
    <xf numFmtId="166" fontId="6" fillId="39" borderId="10" xfId="49" applyNumberFormat="1" applyFont="1" applyFill="1" applyBorder="1" applyAlignment="1">
      <alignment horizontal="center" vertical="top" wrapText="1"/>
      <protection/>
    </xf>
    <xf numFmtId="3" fontId="6" fillId="39" borderId="10" xfId="49" applyNumberFormat="1" applyFont="1" applyFill="1" applyBorder="1" applyAlignment="1">
      <alignment horizontal="center" vertical="top" wrapText="1"/>
      <protection/>
    </xf>
    <xf numFmtId="167" fontId="6" fillId="39" borderId="10" xfId="49" applyNumberFormat="1" applyFont="1" applyFill="1" applyBorder="1" applyAlignment="1">
      <alignment horizontal="center" vertical="top" wrapText="1"/>
      <protection/>
    </xf>
    <xf numFmtId="0" fontId="6" fillId="39" borderId="10" xfId="49" applyFont="1" applyFill="1" applyBorder="1" applyAlignment="1">
      <alignment vertical="top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0" fontId="6" fillId="38" borderId="10" xfId="49" applyFont="1" applyFill="1" applyBorder="1" applyAlignment="1">
      <alignment horizontal="center" vertical="center" wrapText="1"/>
      <protection/>
    </xf>
    <xf numFmtId="0" fontId="6" fillId="38" borderId="10" xfId="49" applyFont="1" applyFill="1" applyBorder="1" applyAlignment="1">
      <alignment vertical="center" wrapText="1"/>
      <protection/>
    </xf>
    <xf numFmtId="164" fontId="6" fillId="38" borderId="10" xfId="49" applyNumberFormat="1" applyFont="1" applyFill="1" applyBorder="1" applyAlignment="1">
      <alignment horizontal="center" vertical="center" wrapText="1"/>
      <protection/>
    </xf>
    <xf numFmtId="165" fontId="6" fillId="38" borderId="10" xfId="49" applyNumberFormat="1" applyFont="1" applyFill="1" applyBorder="1" applyAlignment="1">
      <alignment horizontal="center" vertical="center" wrapText="1"/>
      <protection/>
    </xf>
    <xf numFmtId="166" fontId="6" fillId="38" borderId="10" xfId="34" applyNumberFormat="1" applyFont="1" applyFill="1" applyBorder="1" applyAlignment="1">
      <alignment horizontal="center" vertical="center" wrapText="1"/>
    </xf>
    <xf numFmtId="3" fontId="6" fillId="38" borderId="10" xfId="49" applyNumberFormat="1" applyFont="1" applyFill="1" applyBorder="1" applyAlignment="1">
      <alignment horizontal="center" vertical="center" wrapText="1"/>
      <protection/>
    </xf>
    <xf numFmtId="0" fontId="6" fillId="39" borderId="10" xfId="49" applyFont="1" applyFill="1" applyBorder="1" applyAlignment="1">
      <alignment horizontal="center" vertical="center" wrapText="1"/>
      <protection/>
    </xf>
    <xf numFmtId="0" fontId="6" fillId="39" borderId="10" xfId="49" applyFont="1" applyFill="1" applyBorder="1" applyAlignment="1">
      <alignment vertical="center" wrapText="1"/>
      <protection/>
    </xf>
    <xf numFmtId="164" fontId="6" fillId="39" borderId="10" xfId="49" applyNumberFormat="1" applyFont="1" applyFill="1" applyBorder="1" applyAlignment="1">
      <alignment horizontal="center" vertical="center" wrapText="1"/>
      <protection/>
    </xf>
    <xf numFmtId="165" fontId="6" fillId="39" borderId="10" xfId="49" applyNumberFormat="1" applyFont="1" applyFill="1" applyBorder="1" applyAlignment="1">
      <alignment horizontal="center" vertical="center" wrapText="1"/>
      <protection/>
    </xf>
    <xf numFmtId="0" fontId="6" fillId="37" borderId="10" xfId="49" applyFont="1" applyFill="1" applyBorder="1" applyAlignment="1">
      <alignment horizontal="center" vertical="top" wrapText="1"/>
      <protection/>
    </xf>
    <xf numFmtId="166" fontId="6" fillId="37" borderId="10" xfId="34" applyNumberFormat="1" applyFont="1" applyFill="1" applyBorder="1" applyAlignment="1">
      <alignment horizontal="center" vertical="top" wrapText="1"/>
    </xf>
    <xf numFmtId="3" fontId="6" fillId="37" borderId="10" xfId="49" applyNumberFormat="1" applyFont="1" applyFill="1" applyBorder="1" applyAlignment="1">
      <alignment horizontal="center" vertical="top" wrapText="1"/>
      <protection/>
    </xf>
    <xf numFmtId="3" fontId="6" fillId="37" borderId="10" xfId="34" applyNumberFormat="1" applyFont="1" applyFill="1" applyBorder="1" applyAlignment="1">
      <alignment horizontal="center" vertical="top" wrapText="1"/>
    </xf>
    <xf numFmtId="166" fontId="6" fillId="39" borderId="11" xfId="34" applyNumberFormat="1" applyFont="1" applyFill="1" applyBorder="1" applyAlignment="1">
      <alignment horizontal="center" vertical="center" wrapText="1"/>
    </xf>
    <xf numFmtId="3" fontId="6" fillId="39" borderId="10" xfId="48" applyNumberFormat="1" applyFont="1" applyFill="1" applyBorder="1" applyAlignment="1">
      <alignment horizontal="center" vertical="center" wrapText="1"/>
      <protection/>
    </xf>
    <xf numFmtId="3" fontId="6" fillId="39" borderId="18" xfId="48" applyNumberFormat="1" applyFont="1" applyFill="1" applyBorder="1" applyAlignment="1">
      <alignment horizontal="center" vertical="center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167" fontId="8" fillId="38" borderId="10" xfId="49" applyNumberFormat="1" applyFont="1" applyFill="1" applyBorder="1" applyAlignment="1">
      <alignment horizontal="left" vertical="top" wrapText="1"/>
      <protection/>
    </xf>
    <xf numFmtId="0" fontId="4" fillId="40" borderId="10" xfId="0" applyFont="1" applyFill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horizontal="center" vertical="top" wrapText="1"/>
    </xf>
    <xf numFmtId="166" fontId="4" fillId="40" borderId="10" xfId="0" applyNumberFormat="1" applyFont="1" applyFill="1" applyBorder="1" applyAlignment="1">
      <alignment horizontal="center" vertical="top" wrapText="1"/>
    </xf>
    <xf numFmtId="3" fontId="4" fillId="40" borderId="10" xfId="0" applyNumberFormat="1" applyFont="1" applyFill="1" applyBorder="1" applyAlignment="1">
      <alignment horizontal="center" vertical="top" wrapText="1"/>
    </xf>
    <xf numFmtId="0" fontId="6" fillId="40" borderId="10" xfId="49" applyFont="1" applyFill="1" applyBorder="1" applyAlignment="1">
      <alignment horizontal="center" vertical="top" wrapText="1"/>
      <protection/>
    </xf>
    <xf numFmtId="0" fontId="6" fillId="40" borderId="10" xfId="49" applyFont="1" applyFill="1" applyBorder="1" applyAlignment="1">
      <alignment vertical="top" wrapText="1"/>
      <protection/>
    </xf>
    <xf numFmtId="0" fontId="6" fillId="41" borderId="14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vertical="top" wrapText="1"/>
    </xf>
    <xf numFmtId="2" fontId="6" fillId="41" borderId="14" xfId="0" applyNumberFormat="1" applyFont="1" applyFill="1" applyBorder="1" applyAlignment="1">
      <alignment horizontal="center" vertical="top" wrapText="1"/>
    </xf>
    <xf numFmtId="164" fontId="6" fillId="41" borderId="15" xfId="0" applyNumberFormat="1" applyFont="1" applyFill="1" applyBorder="1" applyAlignment="1">
      <alignment horizontal="center" vertical="top" wrapText="1"/>
    </xf>
    <xf numFmtId="166" fontId="6" fillId="41" borderId="14" xfId="0" applyNumberFormat="1" applyFont="1" applyFill="1" applyBorder="1" applyAlignment="1">
      <alignment horizontal="center" vertical="top" wrapText="1"/>
    </xf>
    <xf numFmtId="3" fontId="6" fillId="41" borderId="15" xfId="0" applyNumberFormat="1" applyFont="1" applyFill="1" applyBorder="1" applyAlignment="1">
      <alignment horizontal="center" vertical="top" wrapText="1"/>
    </xf>
    <xf numFmtId="3" fontId="6" fillId="41" borderId="14" xfId="0" applyNumberFormat="1" applyFont="1" applyFill="1" applyBorder="1" applyAlignment="1">
      <alignment horizontal="center" vertical="top" wrapText="1"/>
    </xf>
    <xf numFmtId="0" fontId="6" fillId="41" borderId="14" xfId="48" applyFont="1" applyFill="1" applyBorder="1" applyAlignment="1">
      <alignment horizontal="left" vertical="top" wrapText="1"/>
      <protection/>
    </xf>
    <xf numFmtId="0" fontId="6" fillId="41" borderId="14" xfId="0" applyFont="1" applyFill="1" applyBorder="1" applyAlignment="1">
      <alignment horizontal="left" vertical="top" wrapText="1"/>
    </xf>
    <xf numFmtId="0" fontId="6" fillId="41" borderId="10" xfId="48" applyFont="1" applyFill="1" applyBorder="1" applyAlignment="1">
      <alignment horizontal="center" vertical="top"/>
      <protection/>
    </xf>
    <xf numFmtId="0" fontId="6" fillId="41" borderId="10" xfId="48" applyFont="1" applyFill="1" applyBorder="1" applyAlignment="1">
      <alignment horizontal="center" vertical="top" wrapText="1"/>
      <protection/>
    </xf>
    <xf numFmtId="0" fontId="6" fillId="41" borderId="10" xfId="48" applyFont="1" applyFill="1" applyBorder="1" applyAlignment="1">
      <alignment horizontal="left" vertical="top" wrapText="1"/>
      <protection/>
    </xf>
    <xf numFmtId="164" fontId="6" fillId="39" borderId="10" xfId="48" applyNumberFormat="1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vertical="center" wrapText="1"/>
      <protection/>
    </xf>
    <xf numFmtId="164" fontId="6" fillId="39" borderId="11" xfId="48" applyNumberFormat="1" applyFont="1" applyFill="1" applyBorder="1" applyAlignment="1">
      <alignment horizontal="center" vertical="center" wrapText="1"/>
      <protection/>
    </xf>
    <xf numFmtId="164" fontId="6" fillId="38" borderId="10" xfId="48" applyNumberFormat="1" applyFont="1" applyFill="1" applyBorder="1" applyAlignment="1">
      <alignment horizontal="center" vertical="center" wrapText="1"/>
      <protection/>
    </xf>
    <xf numFmtId="3" fontId="6" fillId="38" borderId="19" xfId="48" applyNumberFormat="1" applyFont="1" applyFill="1" applyBorder="1" applyAlignment="1">
      <alignment horizontal="center" vertical="center" wrapText="1"/>
      <protection/>
    </xf>
    <xf numFmtId="3" fontId="6" fillId="38" borderId="10" xfId="48" applyNumberFormat="1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vertical="center" wrapText="1"/>
      <protection/>
    </xf>
    <xf numFmtId="0" fontId="6" fillId="37" borderId="10" xfId="48" applyFont="1" applyFill="1" applyBorder="1" applyAlignment="1">
      <alignment horizontal="center" vertical="top"/>
      <protection/>
    </xf>
    <xf numFmtId="0" fontId="6" fillId="37" borderId="10" xfId="48" applyFont="1" applyFill="1" applyBorder="1" applyAlignment="1">
      <alignment vertical="top"/>
      <protection/>
    </xf>
    <xf numFmtId="164" fontId="6" fillId="37" borderId="10" xfId="48" applyNumberFormat="1" applyFont="1" applyFill="1" applyBorder="1" applyAlignment="1">
      <alignment horizontal="center" vertical="top"/>
      <protection/>
    </xf>
    <xf numFmtId="3" fontId="6" fillId="37" borderId="10" xfId="48" applyNumberFormat="1" applyFont="1" applyFill="1" applyBorder="1" applyAlignment="1">
      <alignment horizontal="center" vertical="top"/>
      <protection/>
    </xf>
    <xf numFmtId="0" fontId="6" fillId="37" borderId="10" xfId="48" applyFont="1" applyFill="1" applyBorder="1" applyAlignment="1">
      <alignment horizontal="center" vertical="top" wrapText="1"/>
      <protection/>
    </xf>
    <xf numFmtId="0" fontId="6" fillId="37" borderId="10" xfId="48" applyFont="1" applyFill="1" applyBorder="1" applyAlignment="1">
      <alignment horizontal="left" vertical="top" wrapText="1"/>
      <protection/>
    </xf>
    <xf numFmtId="0" fontId="6" fillId="39" borderId="10" xfId="48" applyFont="1" applyFill="1" applyBorder="1" applyAlignment="1">
      <alignment horizontal="center" vertical="top" wrapText="1"/>
      <protection/>
    </xf>
    <xf numFmtId="0" fontId="6" fillId="39" borderId="10" xfId="49" applyFont="1" applyFill="1" applyBorder="1" applyAlignment="1">
      <alignment horizontal="left" vertical="center" wrapText="1"/>
      <protection/>
    </xf>
    <xf numFmtId="0" fontId="2" fillId="42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42" borderId="0" xfId="0" applyFont="1" applyFill="1" applyAlignment="1">
      <alignment horizontal="center" vertical="top" wrapText="1"/>
    </xf>
    <xf numFmtId="0" fontId="4" fillId="40" borderId="0" xfId="0" applyFont="1" applyFill="1" applyBorder="1" applyAlignment="1">
      <alignment horizontal="center" vertical="top" wrapText="1"/>
    </xf>
    <xf numFmtId="166" fontId="4" fillId="40" borderId="0" xfId="0" applyNumberFormat="1" applyFont="1" applyFill="1" applyBorder="1" applyAlignment="1">
      <alignment horizontal="center" vertical="top" wrapText="1"/>
    </xf>
    <xf numFmtId="3" fontId="4" fillId="40" borderId="0" xfId="0" applyNumberFormat="1" applyFont="1" applyFill="1" applyBorder="1" applyAlignment="1">
      <alignment horizontal="center" vertical="top" wrapText="1"/>
    </xf>
    <xf numFmtId="0" fontId="6" fillId="40" borderId="0" xfId="49" applyFont="1" applyFill="1" applyBorder="1" applyAlignment="1">
      <alignment horizontal="center" vertical="top" wrapText="1"/>
      <protection/>
    </xf>
    <xf numFmtId="0" fontId="6" fillId="40" borderId="0" xfId="49" applyFont="1" applyFill="1" applyBorder="1" applyAlignment="1">
      <alignment vertical="top" wrapText="1"/>
      <protection/>
    </xf>
    <xf numFmtId="0" fontId="10" fillId="43" borderId="0" xfId="50" applyFont="1" applyFill="1" applyAlignment="1">
      <alignment vertical="top"/>
      <protection/>
    </xf>
    <xf numFmtId="0" fontId="4" fillId="43" borderId="0" xfId="50" applyFont="1" applyFill="1" applyAlignment="1">
      <alignment vertical="top"/>
      <protection/>
    </xf>
    <xf numFmtId="0" fontId="4" fillId="43" borderId="0" xfId="50" applyFont="1" applyFill="1" applyAlignment="1">
      <alignment vertical="top" wrapText="1"/>
      <protection/>
    </xf>
    <xf numFmtId="0" fontId="4" fillId="43" borderId="0" xfId="50" applyFont="1" applyFill="1" applyAlignment="1">
      <alignment horizontal="center" vertical="top"/>
      <protection/>
    </xf>
    <xf numFmtId="0" fontId="6" fillId="37" borderId="10" xfId="48" applyFont="1" applyFill="1" applyBorder="1" applyAlignment="1">
      <alignment vertical="top" wrapText="1"/>
      <protection/>
    </xf>
    <xf numFmtId="165" fontId="6" fillId="37" borderId="10" xfId="48" applyNumberFormat="1" applyFont="1" applyFill="1" applyBorder="1" applyAlignment="1">
      <alignment horizontal="center" vertical="top" wrapText="1"/>
      <protection/>
    </xf>
    <xf numFmtId="164" fontId="6" fillId="37" borderId="10" xfId="48" applyNumberFormat="1" applyFont="1" applyFill="1" applyBorder="1" applyAlignment="1">
      <alignment horizontal="center" vertical="top" wrapText="1"/>
      <protection/>
    </xf>
    <xf numFmtId="166" fontId="6" fillId="37" borderId="10" xfId="48" applyNumberFormat="1" applyFont="1" applyFill="1" applyBorder="1" applyAlignment="1">
      <alignment horizontal="center" vertical="top" wrapText="1"/>
      <protection/>
    </xf>
    <xf numFmtId="3" fontId="6" fillId="37" borderId="10" xfId="48" applyNumberFormat="1" applyFont="1" applyFill="1" applyBorder="1" applyAlignment="1">
      <alignment horizontal="center" vertical="top" wrapText="1"/>
      <protection/>
    </xf>
    <xf numFmtId="167" fontId="6" fillId="37" borderId="10" xfId="48" applyNumberFormat="1" applyFont="1" applyFill="1" applyBorder="1" applyAlignment="1">
      <alignment horizontal="left" vertical="top" wrapText="1"/>
      <protection/>
    </xf>
    <xf numFmtId="0" fontId="6" fillId="37" borderId="10" xfId="50" applyFont="1" applyFill="1" applyBorder="1" applyAlignment="1">
      <alignment horizontal="center" vertical="top"/>
      <protection/>
    </xf>
    <xf numFmtId="0" fontId="6" fillId="37" borderId="10" xfId="50" applyFont="1" applyFill="1" applyBorder="1" applyAlignment="1">
      <alignment vertical="top" wrapText="1"/>
      <protection/>
    </xf>
    <xf numFmtId="0" fontId="6" fillId="37" borderId="10" xfId="50" applyFont="1" applyFill="1" applyBorder="1" applyAlignment="1">
      <alignment horizontal="center" vertical="top" wrapText="1"/>
      <protection/>
    </xf>
    <xf numFmtId="165" fontId="6" fillId="37" borderId="10" xfId="50" applyNumberFormat="1" applyFont="1" applyFill="1" applyBorder="1" applyAlignment="1">
      <alignment horizontal="center" vertical="top"/>
      <protection/>
    </xf>
    <xf numFmtId="166" fontId="6" fillId="37" borderId="10" xfId="50" applyNumberFormat="1" applyFont="1" applyFill="1" applyBorder="1" applyAlignment="1">
      <alignment horizontal="center" vertical="top"/>
      <protection/>
    </xf>
    <xf numFmtId="3" fontId="6" fillId="37" borderId="18" xfId="50" applyNumberFormat="1" applyFont="1" applyFill="1" applyBorder="1" applyAlignment="1">
      <alignment horizontal="center" vertical="top"/>
      <protection/>
    </xf>
    <xf numFmtId="3" fontId="6" fillId="37" borderId="10" xfId="50" applyNumberFormat="1" applyFont="1" applyFill="1" applyBorder="1" applyAlignment="1">
      <alignment horizontal="center" vertical="top"/>
      <protection/>
    </xf>
    <xf numFmtId="49" fontId="6" fillId="37" borderId="10" xfId="50" applyNumberFormat="1" applyFont="1" applyFill="1" applyBorder="1" applyAlignment="1">
      <alignment horizontal="left" vertical="top" wrapText="1"/>
      <protection/>
    </xf>
    <xf numFmtId="0" fontId="6" fillId="37" borderId="10" xfId="50" applyFont="1" applyFill="1" applyBorder="1" applyAlignment="1">
      <alignment vertical="top"/>
      <protection/>
    </xf>
    <xf numFmtId="0" fontId="2" fillId="42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6" fillId="37" borderId="22" xfId="48" applyFont="1" applyFill="1" applyBorder="1" applyAlignment="1">
      <alignment horizontal="center" vertical="top" wrapText="1"/>
      <protection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6" fillId="37" borderId="26" xfId="48" applyFont="1" applyFill="1" applyBorder="1" applyAlignment="1">
      <alignment horizontal="center" vertical="top" wrapText="1"/>
      <protection/>
    </xf>
    <xf numFmtId="0" fontId="6" fillId="37" borderId="27" xfId="48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horizontal="center" vertical="top" wrapText="1"/>
      <protection/>
    </xf>
    <xf numFmtId="0" fontId="6" fillId="37" borderId="27" xfId="48" applyFont="1" applyFill="1" applyBorder="1" applyAlignment="1">
      <alignment vertical="top" wrapText="1"/>
      <protection/>
    </xf>
    <xf numFmtId="165" fontId="6" fillId="37" borderId="28" xfId="48" applyNumberFormat="1" applyFont="1" applyFill="1" applyBorder="1" applyAlignment="1">
      <alignment horizontal="center" vertical="top" wrapText="1"/>
      <protection/>
    </xf>
    <xf numFmtId="165" fontId="6" fillId="37" borderId="27" xfId="48" applyNumberFormat="1" applyFont="1" applyFill="1" applyBorder="1" applyAlignment="1">
      <alignment horizontal="center" vertical="top" wrapText="1"/>
      <protection/>
    </xf>
    <xf numFmtId="164" fontId="6" fillId="37" borderId="28" xfId="48" applyNumberFormat="1" applyFont="1" applyFill="1" applyBorder="1" applyAlignment="1">
      <alignment horizontal="center" vertical="top" wrapText="1"/>
      <protection/>
    </xf>
    <xf numFmtId="166" fontId="6" fillId="37" borderId="28" xfId="48" applyNumberFormat="1" applyFont="1" applyFill="1" applyBorder="1" applyAlignment="1">
      <alignment horizontal="center" vertical="top" wrapText="1"/>
      <protection/>
    </xf>
    <xf numFmtId="3" fontId="6" fillId="37" borderId="29" xfId="48" applyNumberFormat="1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vertical="top" wrapText="1"/>
      <protection/>
    </xf>
    <xf numFmtId="3" fontId="6" fillId="37" borderId="27" xfId="48" applyNumberFormat="1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horizontal="left" vertical="top" wrapText="1"/>
      <protection/>
    </xf>
    <xf numFmtId="167" fontId="6" fillId="37" borderId="28" xfId="48" applyNumberFormat="1" applyFont="1" applyFill="1" applyBorder="1" applyAlignment="1">
      <alignment horizontal="left" vertical="top" wrapText="1"/>
      <protection/>
    </xf>
    <xf numFmtId="167" fontId="6" fillId="37" borderId="30" xfId="48" applyNumberFormat="1" applyFont="1" applyFill="1" applyBorder="1" applyAlignment="1">
      <alignment horizontal="left" vertical="top" wrapText="1"/>
      <protection/>
    </xf>
    <xf numFmtId="0" fontId="6" fillId="37" borderId="31" xfId="50" applyFont="1" applyFill="1" applyBorder="1" applyAlignment="1">
      <alignment horizontal="center" vertical="top"/>
      <protection/>
    </xf>
    <xf numFmtId="0" fontId="6" fillId="37" borderId="26" xfId="50" applyFont="1" applyFill="1" applyBorder="1" applyAlignment="1">
      <alignment horizontal="center" vertical="top"/>
      <protection/>
    </xf>
    <xf numFmtId="0" fontId="6" fillId="37" borderId="27" xfId="50" applyFont="1" applyFill="1" applyBorder="1" applyAlignment="1">
      <alignment horizontal="center" vertical="top" wrapText="1"/>
      <protection/>
    </xf>
    <xf numFmtId="0" fontId="6" fillId="37" borderId="28" xfId="50" applyFont="1" applyFill="1" applyBorder="1" applyAlignment="1">
      <alignment horizontal="center" vertical="top" wrapText="1"/>
      <protection/>
    </xf>
    <xf numFmtId="0" fontId="6" fillId="37" borderId="28" xfId="50" applyFont="1" applyFill="1" applyBorder="1" applyAlignment="1">
      <alignment horizontal="left" vertical="top" wrapText="1"/>
      <protection/>
    </xf>
    <xf numFmtId="164" fontId="6" fillId="37" borderId="28" xfId="50" applyNumberFormat="1" applyFont="1" applyFill="1" applyBorder="1" applyAlignment="1">
      <alignment horizontal="center" vertical="top" wrapText="1"/>
      <protection/>
    </xf>
    <xf numFmtId="165" fontId="6" fillId="37" borderId="27" xfId="50" applyNumberFormat="1" applyFont="1" applyFill="1" applyBorder="1" applyAlignment="1">
      <alignment horizontal="center" vertical="top" wrapText="1"/>
      <protection/>
    </xf>
    <xf numFmtId="166" fontId="6" fillId="37" borderId="28" xfId="50" applyNumberFormat="1" applyFont="1" applyFill="1" applyBorder="1" applyAlignment="1">
      <alignment horizontal="center" vertical="top"/>
      <protection/>
    </xf>
    <xf numFmtId="3" fontId="6" fillId="37" borderId="27" xfId="50" applyNumberFormat="1" applyFont="1" applyFill="1" applyBorder="1" applyAlignment="1">
      <alignment horizontal="center" vertical="top"/>
      <protection/>
    </xf>
    <xf numFmtId="3" fontId="6" fillId="37" borderId="28" xfId="50" applyNumberFormat="1" applyFont="1" applyFill="1" applyBorder="1" applyAlignment="1">
      <alignment horizontal="center" vertical="top"/>
      <protection/>
    </xf>
    <xf numFmtId="0" fontId="6" fillId="37" borderId="28" xfId="50" applyFont="1" applyFill="1" applyBorder="1" applyAlignment="1">
      <alignment horizontal="center" vertical="top"/>
      <protection/>
    </xf>
    <xf numFmtId="0" fontId="6" fillId="37" borderId="28" xfId="50" applyNumberFormat="1" applyFont="1" applyFill="1" applyBorder="1" applyAlignment="1">
      <alignment horizontal="left" vertical="top"/>
      <protection/>
    </xf>
    <xf numFmtId="0" fontId="6" fillId="37" borderId="30" xfId="50" applyNumberFormat="1" applyFont="1" applyFill="1" applyBorder="1" applyAlignment="1">
      <alignment horizontal="left" vertical="top" wrapText="1"/>
      <protection/>
    </xf>
    <xf numFmtId="0" fontId="6" fillId="37" borderId="31" xfId="49" applyFont="1" applyFill="1" applyBorder="1" applyAlignment="1">
      <alignment horizontal="center" vertical="top" wrapText="1"/>
      <protection/>
    </xf>
    <xf numFmtId="0" fontId="6" fillId="37" borderId="26" xfId="49" applyFont="1" applyFill="1" applyBorder="1" applyAlignment="1">
      <alignment horizontal="center" vertical="top" wrapText="1"/>
      <protection/>
    </xf>
    <xf numFmtId="0" fontId="6" fillId="37" borderId="28" xfId="49" applyFont="1" applyFill="1" applyBorder="1" applyAlignment="1">
      <alignment horizontal="center" vertical="top" wrapText="1"/>
      <protection/>
    </xf>
    <xf numFmtId="0" fontId="4" fillId="37" borderId="28" xfId="50" applyFont="1" applyFill="1" applyBorder="1" applyAlignment="1">
      <alignment vertical="top" wrapText="1"/>
      <protection/>
    </xf>
    <xf numFmtId="0" fontId="4" fillId="37" borderId="28" xfId="50" applyFont="1" applyFill="1" applyBorder="1" applyAlignment="1">
      <alignment horizontal="center" vertical="top" wrapText="1"/>
      <protection/>
    </xf>
    <xf numFmtId="164" fontId="4" fillId="37" borderId="28" xfId="50" applyNumberFormat="1" applyFont="1" applyFill="1" applyBorder="1" applyAlignment="1">
      <alignment horizontal="center" vertical="top" wrapText="1"/>
      <protection/>
    </xf>
    <xf numFmtId="166" fontId="4" fillId="37" borderId="28" xfId="50" applyNumberFormat="1" applyFont="1" applyFill="1" applyBorder="1" applyAlignment="1">
      <alignment horizontal="center" vertical="top" wrapText="1"/>
      <protection/>
    </xf>
    <xf numFmtId="3" fontId="6" fillId="37" borderId="29" xfId="49" applyNumberFormat="1" applyFont="1" applyFill="1" applyBorder="1" applyAlignment="1">
      <alignment horizontal="center" vertical="top" wrapText="1"/>
      <protection/>
    </xf>
    <xf numFmtId="0" fontId="6" fillId="37" borderId="30" xfId="49" applyFont="1" applyFill="1" applyBorder="1" applyAlignment="1">
      <alignment vertical="top" wrapText="1"/>
      <protection/>
    </xf>
    <xf numFmtId="0" fontId="6" fillId="38" borderId="31" xfId="50" applyFont="1" applyFill="1" applyBorder="1" applyAlignment="1">
      <alignment horizontal="center" vertical="top" wrapText="1"/>
      <protection/>
    </xf>
    <xf numFmtId="0" fontId="6" fillId="38" borderId="32" xfId="50" applyFont="1" applyFill="1" applyBorder="1" applyAlignment="1">
      <alignment horizontal="center" vertical="top" wrapText="1"/>
      <protection/>
    </xf>
    <xf numFmtId="0" fontId="6" fillId="38" borderId="33" xfId="50" applyFont="1" applyFill="1" applyBorder="1" applyAlignment="1">
      <alignment horizontal="center" vertical="top" wrapText="1"/>
      <protection/>
    </xf>
    <xf numFmtId="0" fontId="6" fillId="38" borderId="34" xfId="50" applyFont="1" applyFill="1" applyBorder="1" applyAlignment="1">
      <alignment horizontal="center" vertical="top" wrapText="1"/>
      <protection/>
    </xf>
    <xf numFmtId="0" fontId="6" fillId="38" borderId="33" xfId="50" applyFont="1" applyFill="1" applyBorder="1" applyAlignment="1">
      <alignment horizontal="left" vertical="top" wrapText="1"/>
      <protection/>
    </xf>
    <xf numFmtId="164" fontId="6" fillId="38" borderId="34" xfId="50" applyNumberFormat="1" applyFont="1" applyFill="1" applyBorder="1" applyAlignment="1">
      <alignment horizontal="center" vertical="top" wrapText="1"/>
      <protection/>
    </xf>
    <xf numFmtId="165" fontId="6" fillId="38" borderId="33" xfId="50" applyNumberFormat="1" applyFont="1" applyFill="1" applyBorder="1" applyAlignment="1">
      <alignment horizontal="center" vertical="top" wrapText="1"/>
      <protection/>
    </xf>
    <xf numFmtId="166" fontId="6" fillId="38" borderId="34" xfId="50" applyNumberFormat="1" applyFont="1" applyFill="1" applyBorder="1" applyAlignment="1">
      <alignment horizontal="center" vertical="top" wrapText="1"/>
      <protection/>
    </xf>
    <xf numFmtId="3" fontId="6" fillId="38" borderId="35" xfId="50" applyNumberFormat="1" applyFont="1" applyFill="1" applyBorder="1" applyAlignment="1">
      <alignment horizontal="center" vertical="top" wrapText="1"/>
      <protection/>
    </xf>
    <xf numFmtId="3" fontId="6" fillId="38" borderId="34" xfId="50" applyNumberFormat="1" applyFont="1" applyFill="1" applyBorder="1" applyAlignment="1">
      <alignment horizontal="center" vertical="top" wrapText="1"/>
      <protection/>
    </xf>
    <xf numFmtId="0" fontId="6" fillId="38" borderId="34" xfId="50" applyFont="1" applyFill="1" applyBorder="1" applyAlignment="1">
      <alignment horizontal="left" vertical="top" wrapText="1"/>
      <protection/>
    </xf>
    <xf numFmtId="0" fontId="6" fillId="38" borderId="34" xfId="50" applyNumberFormat="1" applyFont="1" applyFill="1" applyBorder="1" applyAlignment="1">
      <alignment horizontal="left" vertical="top" wrapText="1"/>
      <protection/>
    </xf>
    <xf numFmtId="0" fontId="6" fillId="38" borderId="36" xfId="50" applyNumberFormat="1" applyFont="1" applyFill="1" applyBorder="1" applyAlignment="1">
      <alignment horizontal="left" vertical="top" wrapText="1"/>
      <protection/>
    </xf>
    <xf numFmtId="0" fontId="6" fillId="38" borderId="36" xfId="50" applyFont="1" applyFill="1" applyBorder="1" applyAlignment="1">
      <alignment horizontal="left" vertical="top" wrapText="1"/>
      <protection/>
    </xf>
    <xf numFmtId="0" fontId="6" fillId="38" borderId="22" xfId="49" applyFont="1" applyFill="1" applyBorder="1" applyAlignment="1">
      <alignment horizontal="center" vertical="top" wrapText="1"/>
      <protection/>
    </xf>
    <xf numFmtId="0" fontId="2" fillId="36" borderId="23" xfId="0" applyFont="1" applyFill="1" applyBorder="1" applyAlignment="1">
      <alignment vertical="top" wrapText="1"/>
    </xf>
    <xf numFmtId="0" fontId="6" fillId="38" borderId="26" xfId="49" applyFont="1" applyFill="1" applyBorder="1" applyAlignment="1">
      <alignment horizontal="center" vertical="top" wrapText="1"/>
      <protection/>
    </xf>
    <xf numFmtId="0" fontId="6" fillId="38" borderId="27" xfId="0" applyFont="1" applyFill="1" applyBorder="1" applyAlignment="1">
      <alignment horizontal="center" vertical="top" wrapText="1"/>
    </xf>
    <xf numFmtId="0" fontId="6" fillId="38" borderId="28" xfId="0" applyFont="1" applyFill="1" applyBorder="1" applyAlignment="1">
      <alignment horizontal="center" vertical="top" wrapText="1"/>
    </xf>
    <xf numFmtId="0" fontId="6" fillId="38" borderId="27" xfId="0" applyFont="1" applyFill="1" applyBorder="1" applyAlignment="1">
      <alignment vertical="top" wrapText="1"/>
    </xf>
    <xf numFmtId="164" fontId="6" fillId="38" borderId="28" xfId="0" applyNumberFormat="1" applyFont="1" applyFill="1" applyBorder="1" applyAlignment="1">
      <alignment horizontal="center" vertical="top" wrapText="1"/>
    </xf>
    <xf numFmtId="3" fontId="6" fillId="38" borderId="28" xfId="0" applyNumberFormat="1" applyFont="1" applyFill="1" applyBorder="1" applyAlignment="1">
      <alignment horizontal="center" vertical="top" wrapText="1"/>
    </xf>
    <xf numFmtId="3" fontId="6" fillId="38" borderId="29" xfId="0" applyNumberFormat="1" applyFont="1" applyFill="1" applyBorder="1" applyAlignment="1">
      <alignment horizontal="center" vertical="top" wrapText="1"/>
    </xf>
    <xf numFmtId="0" fontId="6" fillId="38" borderId="28" xfId="48" applyFont="1" applyFill="1" applyBorder="1" applyAlignment="1">
      <alignment horizontal="left" vertical="top" wrapText="1"/>
      <protection/>
    </xf>
    <xf numFmtId="0" fontId="6" fillId="38" borderId="29" xfId="49" applyFont="1" applyFill="1" applyBorder="1" applyAlignment="1">
      <alignment vertical="top" wrapText="1"/>
      <protection/>
    </xf>
    <xf numFmtId="0" fontId="6" fillId="38" borderId="30" xfId="49" applyFont="1" applyFill="1" applyBorder="1" applyAlignment="1">
      <alignment vertical="top" wrapText="1"/>
      <protection/>
    </xf>
    <xf numFmtId="0" fontId="6" fillId="38" borderId="31" xfId="49" applyFont="1" applyFill="1" applyBorder="1" applyAlignment="1">
      <alignment horizontal="center" vertical="top" wrapText="1"/>
      <protection/>
    </xf>
    <xf numFmtId="0" fontId="6" fillId="38" borderId="27" xfId="49" applyFont="1" applyFill="1" applyBorder="1" applyAlignment="1">
      <alignment horizontal="center" vertical="top" wrapText="1"/>
      <protection/>
    </xf>
    <xf numFmtId="0" fontId="6" fillId="38" borderId="28" xfId="49" applyFont="1" applyFill="1" applyBorder="1" applyAlignment="1">
      <alignment horizontal="center" vertical="top" wrapText="1"/>
      <protection/>
    </xf>
    <xf numFmtId="0" fontId="6" fillId="38" borderId="27" xfId="49" applyFont="1" applyFill="1" applyBorder="1" applyAlignment="1">
      <alignment horizontal="left" vertical="top" wrapText="1"/>
      <protection/>
    </xf>
    <xf numFmtId="165" fontId="6" fillId="38" borderId="27" xfId="49" applyNumberFormat="1" applyFont="1" applyFill="1" applyBorder="1" applyAlignment="1">
      <alignment horizontal="center" vertical="top" wrapText="1"/>
      <protection/>
    </xf>
    <xf numFmtId="164" fontId="6" fillId="38" borderId="28" xfId="49" applyNumberFormat="1" applyFont="1" applyFill="1" applyBorder="1" applyAlignment="1">
      <alignment horizontal="center" vertical="top" wrapText="1"/>
      <protection/>
    </xf>
    <xf numFmtId="3" fontId="6" fillId="38" borderId="29" xfId="49" applyNumberFormat="1" applyFont="1" applyFill="1" applyBorder="1" applyAlignment="1">
      <alignment horizontal="center" vertical="top" wrapText="1"/>
      <protection/>
    </xf>
    <xf numFmtId="0" fontId="6" fillId="38" borderId="28" xfId="49" applyFont="1" applyFill="1" applyBorder="1" applyAlignment="1">
      <alignment horizontal="left" vertical="top" wrapText="1"/>
      <protection/>
    </xf>
    <xf numFmtId="0" fontId="6" fillId="38" borderId="29" xfId="49" applyFont="1" applyFill="1" applyBorder="1" applyAlignment="1">
      <alignment horizontal="center" vertical="top" wrapText="1"/>
      <protection/>
    </xf>
    <xf numFmtId="0" fontId="6" fillId="38" borderId="37" xfId="49" applyFont="1" applyFill="1" applyBorder="1" applyAlignment="1">
      <alignment vertical="top" wrapText="1"/>
      <protection/>
    </xf>
    <xf numFmtId="0" fontId="6" fillId="39" borderId="31" xfId="49" applyFont="1" applyFill="1" applyBorder="1" applyAlignment="1">
      <alignment horizontal="center" vertical="top" wrapText="1"/>
      <protection/>
    </xf>
    <xf numFmtId="0" fontId="6" fillId="39" borderId="26" xfId="49" applyFont="1" applyFill="1" applyBorder="1" applyAlignment="1">
      <alignment horizontal="center" vertical="top" wrapText="1"/>
      <protection/>
    </xf>
    <xf numFmtId="0" fontId="6" fillId="39" borderId="28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vertical="top" wrapText="1"/>
    </xf>
    <xf numFmtId="164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39" borderId="28" xfId="48" applyFont="1" applyFill="1" applyBorder="1" applyAlignment="1">
      <alignment horizontal="left" vertical="top" wrapText="1"/>
      <protection/>
    </xf>
    <xf numFmtId="0" fontId="6" fillId="39" borderId="28" xfId="49" applyFont="1" applyFill="1" applyBorder="1" applyAlignment="1">
      <alignment vertical="top" wrapText="1"/>
      <protection/>
    </xf>
    <xf numFmtId="0" fontId="6" fillId="39" borderId="30" xfId="49" applyFont="1" applyFill="1" applyBorder="1" applyAlignment="1">
      <alignment vertical="top" wrapText="1"/>
      <protection/>
    </xf>
    <xf numFmtId="49" fontId="6" fillId="42" borderId="31" xfId="50" applyNumberFormat="1" applyFont="1" applyFill="1" applyBorder="1" applyAlignment="1">
      <alignment horizontal="center" vertical="top" wrapText="1"/>
      <protection/>
    </xf>
    <xf numFmtId="49" fontId="6" fillId="0" borderId="26" xfId="50" applyNumberFormat="1" applyFont="1" applyBorder="1" applyAlignment="1">
      <alignment horizontal="center" vertical="top" wrapText="1"/>
      <protection/>
    </xf>
    <xf numFmtId="49" fontId="6" fillId="0" borderId="28" xfId="50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horizontal="left" vertical="top" wrapText="1"/>
    </xf>
    <xf numFmtId="49" fontId="6" fillId="0" borderId="28" xfId="0" applyNumberFormat="1" applyFont="1" applyBorder="1" applyAlignment="1">
      <alignment horizontal="center" vertical="top" wrapText="1"/>
    </xf>
    <xf numFmtId="166" fontId="6" fillId="0" borderId="28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3" fontId="6" fillId="0" borderId="28" xfId="50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vertical="top" wrapText="1"/>
    </xf>
    <xf numFmtId="49" fontId="6" fillId="0" borderId="28" xfId="50" applyNumberFormat="1" applyFont="1" applyBorder="1" applyAlignment="1">
      <alignment horizontal="left" vertical="top" wrapText="1"/>
      <protection/>
    </xf>
    <xf numFmtId="0" fontId="6" fillId="0" borderId="30" xfId="49" applyFont="1" applyBorder="1" applyAlignment="1">
      <alignment vertical="top" wrapText="1"/>
      <protection/>
    </xf>
    <xf numFmtId="0" fontId="4" fillId="37" borderId="22" xfId="48" applyFont="1" applyFill="1" applyBorder="1" applyAlignment="1">
      <alignment horizontal="center" vertical="top" wrapText="1"/>
      <protection/>
    </xf>
    <xf numFmtId="0" fontId="4" fillId="37" borderId="26" xfId="48" applyFont="1" applyFill="1" applyBorder="1" applyAlignment="1">
      <alignment horizontal="center" vertical="top" wrapText="1"/>
      <protection/>
    </xf>
    <xf numFmtId="0" fontId="4" fillId="37" borderId="29" xfId="50" applyFont="1" applyFill="1" applyBorder="1" applyAlignment="1">
      <alignment horizontal="center" vertical="top" wrapText="1"/>
      <protection/>
    </xf>
    <xf numFmtId="0" fontId="4" fillId="37" borderId="28" xfId="50" applyFont="1" applyFill="1" applyBorder="1" applyAlignment="1">
      <alignment horizontal="center" vertical="top"/>
      <protection/>
    </xf>
    <xf numFmtId="0" fontId="4" fillId="37" borderId="28" xfId="50" applyFont="1" applyFill="1" applyBorder="1" applyAlignment="1">
      <alignment vertical="top" wrapText="1"/>
      <protection/>
    </xf>
    <xf numFmtId="164" fontId="4" fillId="37" borderId="28" xfId="0" applyNumberFormat="1" applyFont="1" applyFill="1" applyBorder="1" applyAlignment="1">
      <alignment horizontal="center" vertical="top" wrapText="1"/>
    </xf>
    <xf numFmtId="165" fontId="4" fillId="37" borderId="28" xfId="50" applyNumberFormat="1" applyFont="1" applyFill="1" applyBorder="1" applyAlignment="1">
      <alignment horizontal="center" vertical="top"/>
      <protection/>
    </xf>
    <xf numFmtId="168" fontId="4" fillId="37" borderId="28" xfId="50" applyNumberFormat="1" applyFont="1" applyFill="1" applyBorder="1" applyAlignment="1">
      <alignment horizontal="center" vertical="top" wrapText="1"/>
      <protection/>
    </xf>
    <xf numFmtId="166" fontId="4" fillId="37" borderId="28" xfId="50" applyNumberFormat="1" applyFont="1" applyFill="1" applyBorder="1" applyAlignment="1">
      <alignment horizontal="center" vertical="top" wrapText="1"/>
      <protection/>
    </xf>
    <xf numFmtId="3" fontId="4" fillId="37" borderId="28" xfId="50" applyNumberFormat="1" applyFont="1" applyFill="1" applyBorder="1" applyAlignment="1">
      <alignment horizontal="center" vertical="top" wrapText="1"/>
      <protection/>
    </xf>
    <xf numFmtId="3" fontId="4" fillId="37" borderId="28" xfId="50" applyNumberFormat="1" applyFont="1" applyFill="1" applyBorder="1" applyAlignment="1">
      <alignment horizontal="center" vertical="top"/>
      <protection/>
    </xf>
    <xf numFmtId="49" fontId="4" fillId="37" borderId="28" xfId="50" applyNumberFormat="1" applyFont="1" applyFill="1" applyBorder="1" applyAlignment="1">
      <alignment horizontal="center" vertical="top" wrapText="1"/>
      <protection/>
    </xf>
    <xf numFmtId="0" fontId="4" fillId="37" borderId="28" xfId="50" applyFont="1" applyFill="1" applyBorder="1" applyAlignment="1">
      <alignment horizontal="center" vertical="top"/>
      <protection/>
    </xf>
    <xf numFmtId="0" fontId="4" fillId="37" borderId="28" xfId="50" applyFont="1" applyFill="1" applyBorder="1" applyAlignment="1">
      <alignment horizontal="left" vertical="top" wrapText="1"/>
      <protection/>
    </xf>
    <xf numFmtId="0" fontId="4" fillId="37" borderId="30" xfId="50" applyFont="1" applyFill="1" applyBorder="1" applyAlignment="1">
      <alignment horizontal="left" vertical="top" wrapText="1"/>
      <protection/>
    </xf>
    <xf numFmtId="0" fontId="4" fillId="37" borderId="28" xfId="0" applyFont="1" applyFill="1" applyBorder="1" applyAlignment="1">
      <alignment horizontal="center" vertical="top"/>
    </xf>
    <xf numFmtId="0" fontId="4" fillId="37" borderId="28" xfId="0" applyFont="1" applyFill="1" applyBorder="1" applyAlignment="1">
      <alignment vertical="top" wrapText="1"/>
    </xf>
    <xf numFmtId="0" fontId="4" fillId="37" borderId="28" xfId="0" applyFont="1" applyFill="1" applyBorder="1" applyAlignment="1">
      <alignment horizontal="center" vertical="top" wrapText="1"/>
    </xf>
    <xf numFmtId="166" fontId="4" fillId="37" borderId="28" xfId="0" applyNumberFormat="1" applyFont="1" applyFill="1" applyBorder="1" applyAlignment="1">
      <alignment horizontal="center" vertical="top"/>
    </xf>
    <xf numFmtId="3" fontId="4" fillId="37" borderId="28" xfId="0" applyNumberFormat="1" applyFont="1" applyFill="1" applyBorder="1" applyAlignment="1">
      <alignment horizontal="center" vertical="top"/>
    </xf>
    <xf numFmtId="0" fontId="6" fillId="37" borderId="30" xfId="0" applyFont="1" applyFill="1" applyBorder="1" applyAlignment="1">
      <alignment horizontal="left" vertical="top" wrapText="1"/>
    </xf>
    <xf numFmtId="0" fontId="4" fillId="37" borderId="31" xfId="50" applyFont="1" applyFill="1" applyBorder="1" applyAlignment="1">
      <alignment horizontal="center" vertical="top"/>
      <protection/>
    </xf>
    <xf numFmtId="0" fontId="4" fillId="37" borderId="26" xfId="50" applyFont="1" applyFill="1" applyBorder="1" applyAlignment="1">
      <alignment horizontal="center" vertical="top"/>
      <protection/>
    </xf>
    <xf numFmtId="165" fontId="4" fillId="37" borderId="28" xfId="50" applyNumberFormat="1" applyFont="1" applyFill="1" applyBorder="1" applyAlignment="1">
      <alignment horizontal="center" vertical="top" wrapText="1"/>
      <protection/>
    </xf>
    <xf numFmtId="0" fontId="5" fillId="37" borderId="28" xfId="50" applyFont="1" applyFill="1" applyBorder="1" applyAlignment="1">
      <alignment horizontal="left" vertical="top" wrapText="1"/>
      <protection/>
    </xf>
    <xf numFmtId="0" fontId="4" fillId="37" borderId="30" xfId="50" applyFont="1" applyFill="1" applyBorder="1" applyAlignment="1">
      <alignment vertical="top" wrapText="1"/>
      <protection/>
    </xf>
    <xf numFmtId="0" fontId="4" fillId="37" borderId="31" xfId="48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horizontal="center" vertical="top"/>
      <protection/>
    </xf>
    <xf numFmtId="0" fontId="6" fillId="37" borderId="28" xfId="48" applyFont="1" applyFill="1" applyBorder="1" applyAlignment="1">
      <alignment vertical="top" wrapText="1"/>
      <protection/>
    </xf>
    <xf numFmtId="0" fontId="6" fillId="37" borderId="28" xfId="48" applyFont="1" applyFill="1" applyBorder="1" applyAlignment="1">
      <alignment horizontal="center" vertical="top" wrapText="1"/>
      <protection/>
    </xf>
    <xf numFmtId="164" fontId="6" fillId="37" borderId="28" xfId="48" applyNumberFormat="1" applyFont="1" applyFill="1" applyBorder="1" applyAlignment="1">
      <alignment horizontal="center" vertical="top"/>
      <protection/>
    </xf>
    <xf numFmtId="49" fontId="4" fillId="37" borderId="28" xfId="50" applyNumberFormat="1" applyFont="1" applyFill="1" applyBorder="1" applyAlignment="1">
      <alignment vertical="top" wrapText="1"/>
      <protection/>
    </xf>
    <xf numFmtId="49" fontId="4" fillId="37" borderId="28" xfId="50" applyNumberFormat="1" applyFont="1" applyFill="1" applyBorder="1" applyAlignment="1">
      <alignment horizontal="left" vertical="top" wrapText="1"/>
      <protection/>
    </xf>
    <xf numFmtId="0" fontId="2" fillId="33" borderId="13" xfId="0" applyFont="1" applyFill="1" applyBorder="1" applyAlignment="1">
      <alignment vertical="top" wrapText="1"/>
    </xf>
    <xf numFmtId="0" fontId="2" fillId="44" borderId="31" xfId="0" applyFont="1" applyFill="1" applyBorder="1" applyAlignment="1">
      <alignment horizontal="center" vertical="top" wrapText="1"/>
    </xf>
    <xf numFmtId="49" fontId="4" fillId="37" borderId="26" xfId="50" applyNumberFormat="1" applyFont="1" applyFill="1" applyBorder="1" applyAlignment="1">
      <alignment horizontal="center" vertical="top" wrapText="1"/>
      <protection/>
    </xf>
    <xf numFmtId="49" fontId="4" fillId="37" borderId="28" xfId="50" applyNumberFormat="1" applyFont="1" applyFill="1" applyBorder="1" applyAlignment="1">
      <alignment horizontal="center" vertical="top" wrapText="1"/>
      <protection/>
    </xf>
    <xf numFmtId="49" fontId="4" fillId="37" borderId="28" xfId="50" applyNumberFormat="1" applyFont="1" applyFill="1" applyBorder="1" applyAlignment="1">
      <alignment vertical="top" wrapText="1"/>
      <protection/>
    </xf>
    <xf numFmtId="3" fontId="4" fillId="37" borderId="28" xfId="50" applyNumberFormat="1" applyFont="1" applyFill="1" applyBorder="1" applyAlignment="1">
      <alignment horizontal="center" vertical="top" wrapText="1"/>
      <protection/>
    </xf>
    <xf numFmtId="49" fontId="6" fillId="37" borderId="28" xfId="50" applyNumberFormat="1" applyFont="1" applyFill="1" applyBorder="1" applyAlignment="1">
      <alignment horizontal="center" vertical="top" wrapText="1"/>
      <protection/>
    </xf>
    <xf numFmtId="49" fontId="4" fillId="37" borderId="30" xfId="50" applyNumberFormat="1" applyFont="1" applyFill="1" applyBorder="1" applyAlignment="1">
      <alignment horizontal="left" vertical="top" wrapText="1"/>
      <protection/>
    </xf>
    <xf numFmtId="0" fontId="6" fillId="37" borderId="28" xfId="0" applyFont="1" applyFill="1" applyBorder="1" applyAlignment="1">
      <alignment horizontal="center" vertical="top"/>
    </xf>
    <xf numFmtId="0" fontId="6" fillId="37" borderId="28" xfId="0" applyFont="1" applyFill="1" applyBorder="1" applyAlignment="1">
      <alignment horizontal="center" vertical="top"/>
    </xf>
    <xf numFmtId="3" fontId="6" fillId="37" borderId="28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vertical="top" wrapText="1"/>
    </xf>
    <xf numFmtId="0" fontId="2" fillId="42" borderId="31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6" fontId="6" fillId="0" borderId="28" xfId="34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0" fontId="6" fillId="0" borderId="28" xfId="49" applyFont="1" applyBorder="1" applyAlignment="1">
      <alignment horizontal="center" vertical="top" wrapText="1"/>
      <protection/>
    </xf>
    <xf numFmtId="0" fontId="6" fillId="0" borderId="28" xfId="49" applyFont="1" applyBorder="1" applyAlignment="1">
      <alignment horizontal="center" vertical="top" wrapText="1"/>
      <protection/>
    </xf>
    <xf numFmtId="0" fontId="6" fillId="0" borderId="28" xfId="49" applyFont="1" applyBorder="1" applyAlignment="1">
      <alignment vertical="top" wrapText="1"/>
      <protection/>
    </xf>
    <xf numFmtId="0" fontId="6" fillId="37" borderId="31" xfId="48" applyFont="1" applyFill="1" applyBorder="1" applyAlignment="1">
      <alignment horizontal="center" vertical="top" wrapText="1"/>
      <protection/>
    </xf>
    <xf numFmtId="0" fontId="6" fillId="37" borderId="29" xfId="48" applyFont="1" applyFill="1" applyBorder="1" applyAlignment="1">
      <alignment horizontal="center" vertical="top" wrapText="1"/>
      <protection/>
    </xf>
    <xf numFmtId="2" fontId="6" fillId="37" borderId="28" xfId="48" applyNumberFormat="1" applyFont="1" applyFill="1" applyBorder="1" applyAlignment="1">
      <alignment horizontal="center" vertical="top" wrapText="1"/>
      <protection/>
    </xf>
    <xf numFmtId="3" fontId="6" fillId="37" borderId="28" xfId="48" applyNumberFormat="1" applyFont="1" applyFill="1" applyBorder="1" applyAlignment="1">
      <alignment horizontal="center" vertical="top" wrapText="1"/>
      <protection/>
    </xf>
    <xf numFmtId="0" fontId="6" fillId="37" borderId="34" xfId="48" applyFont="1" applyFill="1" applyBorder="1" applyAlignment="1">
      <alignment horizontal="left" vertical="top" wrapText="1"/>
      <protection/>
    </xf>
    <xf numFmtId="0" fontId="6" fillId="37" borderId="28" xfId="49" applyFont="1" applyFill="1" applyBorder="1" applyAlignment="1">
      <alignment vertical="top" wrapText="1"/>
      <protection/>
    </xf>
    <xf numFmtId="0" fontId="6" fillId="38" borderId="31" xfId="48" applyFont="1" applyFill="1" applyBorder="1" applyAlignment="1">
      <alignment horizontal="center" vertical="top"/>
      <protection/>
    </xf>
    <xf numFmtId="0" fontId="6" fillId="38" borderId="26" xfId="48" applyFont="1" applyFill="1" applyBorder="1" applyAlignment="1">
      <alignment horizontal="center" vertical="top"/>
      <protection/>
    </xf>
    <xf numFmtId="0" fontId="6" fillId="38" borderId="28" xfId="48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vertical="top" wrapText="1"/>
      <protection/>
    </xf>
    <xf numFmtId="164" fontId="6" fillId="38" borderId="28" xfId="48" applyNumberFormat="1" applyFont="1" applyFill="1" applyBorder="1" applyAlignment="1">
      <alignment horizontal="center" vertical="top" wrapText="1"/>
      <protection/>
    </xf>
    <xf numFmtId="165" fontId="6" fillId="38" borderId="28" xfId="48" applyNumberFormat="1" applyFont="1" applyFill="1" applyBorder="1" applyAlignment="1">
      <alignment horizontal="center" vertical="top" wrapText="1"/>
      <protection/>
    </xf>
    <xf numFmtId="166" fontId="6" fillId="38" borderId="28" xfId="48" applyNumberFormat="1" applyFont="1" applyFill="1" applyBorder="1" applyAlignment="1">
      <alignment horizontal="center" vertical="top" wrapText="1"/>
      <protection/>
    </xf>
    <xf numFmtId="3" fontId="12" fillId="38" borderId="28" xfId="48" applyNumberFormat="1" applyFont="1" applyFill="1" applyBorder="1" applyAlignment="1">
      <alignment horizontal="center" vertical="top" wrapText="1"/>
      <protection/>
    </xf>
    <xf numFmtId="3" fontId="6" fillId="38" borderId="28" xfId="48" applyNumberFormat="1" applyFont="1" applyFill="1" applyBorder="1" applyAlignment="1">
      <alignment vertical="top" wrapText="1"/>
      <protection/>
    </xf>
    <xf numFmtId="167" fontId="6" fillId="38" borderId="28" xfId="48" applyNumberFormat="1" applyFont="1" applyFill="1" applyBorder="1" applyAlignment="1">
      <alignment horizontal="left" vertical="top" wrapText="1"/>
      <protection/>
    </xf>
    <xf numFmtId="0" fontId="6" fillId="42" borderId="31" xfId="48" applyFont="1" applyFill="1" applyBorder="1" applyAlignment="1">
      <alignment horizontal="center" vertical="top" wrapText="1"/>
      <protection/>
    </xf>
    <xf numFmtId="0" fontId="6" fillId="0" borderId="26" xfId="48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horizontal="center" vertical="top" wrapText="1"/>
      <protection/>
    </xf>
    <xf numFmtId="2" fontId="6" fillId="0" borderId="28" xfId="48" applyNumberFormat="1" applyFont="1" applyFill="1" applyBorder="1" applyAlignment="1">
      <alignment horizontal="left" vertical="top" wrapText="1"/>
      <protection/>
    </xf>
    <xf numFmtId="164" fontId="6" fillId="0" borderId="28" xfId="48" applyNumberFormat="1" applyFont="1" applyFill="1" applyBorder="1" applyAlignment="1">
      <alignment horizontal="center" vertical="top" wrapText="1"/>
      <protection/>
    </xf>
    <xf numFmtId="166" fontId="6" fillId="0" borderId="28" xfId="48" applyNumberFormat="1" applyFont="1" applyFill="1" applyBorder="1" applyAlignment="1">
      <alignment horizontal="center" vertical="top" wrapText="1"/>
      <protection/>
    </xf>
    <xf numFmtId="3" fontId="6" fillId="0" borderId="28" xfId="48" applyNumberFormat="1" applyFont="1" applyFill="1" applyBorder="1" applyAlignment="1">
      <alignment vertical="top" wrapText="1"/>
      <protection/>
    </xf>
    <xf numFmtId="3" fontId="6" fillId="0" borderId="28" xfId="48" applyNumberFormat="1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horizontal="left" vertical="top" wrapText="1"/>
      <protection/>
    </xf>
    <xf numFmtId="167" fontId="6" fillId="0" borderId="28" xfId="48" applyNumberFormat="1" applyFont="1" applyFill="1" applyBorder="1" applyAlignment="1">
      <alignment horizontal="left" vertical="top" wrapText="1"/>
      <protection/>
    </xf>
    <xf numFmtId="0" fontId="6" fillId="0" borderId="26" xfId="50" applyFont="1" applyBorder="1" applyAlignment="1">
      <alignment horizontal="center" vertical="top"/>
      <protection/>
    </xf>
    <xf numFmtId="0" fontId="6" fillId="0" borderId="28" xfId="50" applyFont="1" applyBorder="1" applyAlignment="1">
      <alignment horizontal="center" vertical="top"/>
      <protection/>
    </xf>
    <xf numFmtId="0" fontId="6" fillId="0" borderId="28" xfId="50" applyFont="1" applyBorder="1" applyAlignment="1">
      <alignment horizontal="left" vertical="top" wrapText="1"/>
      <protection/>
    </xf>
    <xf numFmtId="0" fontId="6" fillId="0" borderId="28" xfId="50" applyFont="1" applyBorder="1" applyAlignment="1">
      <alignment horizontal="center" vertical="top" wrapText="1"/>
      <protection/>
    </xf>
    <xf numFmtId="165" fontId="6" fillId="0" borderId="28" xfId="50" applyNumberFormat="1" applyFont="1" applyBorder="1" applyAlignment="1">
      <alignment horizontal="center" vertical="top"/>
      <protection/>
    </xf>
    <xf numFmtId="164" fontId="6" fillId="0" borderId="28" xfId="50" applyNumberFormat="1" applyFont="1" applyBorder="1" applyAlignment="1">
      <alignment horizontal="center" vertical="top"/>
      <protection/>
    </xf>
    <xf numFmtId="166" fontId="6" fillId="0" borderId="28" xfId="50" applyNumberFormat="1" applyFont="1" applyBorder="1" applyAlignment="1">
      <alignment horizontal="center" vertical="top"/>
      <protection/>
    </xf>
    <xf numFmtId="3" fontId="6" fillId="0" borderId="28" xfId="50" applyNumberFormat="1" applyFont="1" applyBorder="1" applyAlignment="1">
      <alignment horizontal="center" vertical="top"/>
      <protection/>
    </xf>
    <xf numFmtId="49" fontId="6" fillId="0" borderId="28" xfId="50" applyNumberFormat="1" applyFont="1" applyFill="1" applyBorder="1" applyAlignment="1">
      <alignment horizontal="left" vertical="top" wrapText="1"/>
      <protection/>
    </xf>
    <xf numFmtId="0" fontId="6" fillId="0" borderId="28" xfId="50" applyFont="1" applyBorder="1" applyAlignment="1">
      <alignment horizontal="left" vertical="top"/>
      <protection/>
    </xf>
    <xf numFmtId="0" fontId="2" fillId="34" borderId="13" xfId="0" applyFont="1" applyFill="1" applyBorder="1" applyAlignment="1">
      <alignment vertical="top" wrapText="1"/>
    </xf>
    <xf numFmtId="0" fontId="4" fillId="42" borderId="31" xfId="50" applyFont="1" applyFill="1" applyBorder="1" applyAlignment="1">
      <alignment horizontal="center" vertical="top"/>
      <protection/>
    </xf>
    <xf numFmtId="0" fontId="4" fillId="0" borderId="26" xfId="50" applyFont="1" applyBorder="1" applyAlignment="1">
      <alignment horizontal="center" vertical="top"/>
      <protection/>
    </xf>
    <xf numFmtId="0" fontId="4" fillId="0" borderId="28" xfId="50" applyFont="1" applyBorder="1" applyAlignment="1">
      <alignment horizontal="center" vertical="top"/>
      <protection/>
    </xf>
    <xf numFmtId="0" fontId="4" fillId="0" borderId="28" xfId="50" applyFont="1" applyBorder="1" applyAlignment="1">
      <alignment vertical="top" wrapText="1"/>
      <protection/>
    </xf>
    <xf numFmtId="164" fontId="4" fillId="0" borderId="28" xfId="50" applyNumberFormat="1" applyFont="1" applyBorder="1" applyAlignment="1">
      <alignment horizontal="center" vertical="top" wrapText="1"/>
      <protection/>
    </xf>
    <xf numFmtId="165" fontId="4" fillId="0" borderId="28" xfId="50" applyNumberFormat="1" applyFont="1" applyBorder="1" applyAlignment="1">
      <alignment horizontal="center" vertical="top"/>
      <protection/>
    </xf>
    <xf numFmtId="164" fontId="4" fillId="0" borderId="28" xfId="50" applyNumberFormat="1" applyFont="1" applyBorder="1" applyAlignment="1">
      <alignment horizontal="center" vertical="top"/>
      <protection/>
    </xf>
    <xf numFmtId="3" fontId="4" fillId="0" borderId="28" xfId="50" applyNumberFormat="1" applyFont="1" applyBorder="1" applyAlignment="1">
      <alignment horizontal="center" vertical="top"/>
      <protection/>
    </xf>
    <xf numFmtId="0" fontId="4" fillId="0" borderId="28" xfId="50" applyFont="1" applyBorder="1" applyAlignment="1">
      <alignment vertical="top"/>
      <protection/>
    </xf>
    <xf numFmtId="0" fontId="4" fillId="0" borderId="28" xfId="50" applyFont="1" applyBorder="1" applyAlignment="1">
      <alignment horizontal="left" vertical="top" wrapText="1"/>
      <protection/>
    </xf>
    <xf numFmtId="0" fontId="2" fillId="35" borderId="11" xfId="0" applyFont="1" applyFill="1" applyBorder="1" applyAlignment="1">
      <alignment vertical="top" wrapText="1"/>
    </xf>
    <xf numFmtId="0" fontId="6" fillId="0" borderId="26" xfId="49" applyFont="1" applyFill="1" applyBorder="1" applyAlignment="1">
      <alignment horizontal="center" vertical="top" wrapText="1"/>
      <protection/>
    </xf>
    <xf numFmtId="0" fontId="6" fillId="0" borderId="28" xfId="49" applyFont="1" applyFill="1" applyBorder="1" applyAlignment="1">
      <alignment horizontal="center" vertical="top" wrapText="1"/>
      <protection/>
    </xf>
    <xf numFmtId="0" fontId="6" fillId="0" borderId="28" xfId="49" applyFont="1" applyFill="1" applyBorder="1" applyAlignment="1">
      <alignment vertical="top" wrapText="1"/>
      <protection/>
    </xf>
    <xf numFmtId="164" fontId="6" fillId="0" borderId="28" xfId="49" applyNumberFormat="1" applyFont="1" applyFill="1" applyBorder="1" applyAlignment="1">
      <alignment horizontal="center" vertical="top" wrapText="1"/>
      <protection/>
    </xf>
    <xf numFmtId="165" fontId="6" fillId="0" borderId="28" xfId="49" applyNumberFormat="1" applyFont="1" applyFill="1" applyBorder="1" applyAlignment="1">
      <alignment horizontal="center" vertical="top" wrapText="1"/>
      <protection/>
    </xf>
    <xf numFmtId="166" fontId="6" fillId="0" borderId="28" xfId="34" applyNumberFormat="1" applyFont="1" applyFill="1" applyBorder="1" applyAlignment="1">
      <alignment horizontal="center" vertical="top" wrapText="1"/>
    </xf>
    <xf numFmtId="3" fontId="6" fillId="0" borderId="28" xfId="49" applyNumberFormat="1" applyFont="1" applyFill="1" applyBorder="1" applyAlignment="1">
      <alignment horizontal="center" vertical="top" wrapText="1"/>
      <protection/>
    </xf>
    <xf numFmtId="167" fontId="8" fillId="0" borderId="28" xfId="49" applyNumberFormat="1" applyFont="1" applyFill="1" applyBorder="1" applyAlignment="1">
      <alignment horizontal="left" vertical="top" wrapText="1"/>
      <protection/>
    </xf>
    <xf numFmtId="0" fontId="6" fillId="39" borderId="31" xfId="49" applyFont="1" applyFill="1" applyBorder="1" applyAlignment="1">
      <alignment horizontal="center" vertical="top" wrapText="1"/>
      <protection/>
    </xf>
    <xf numFmtId="0" fontId="6" fillId="39" borderId="26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vertical="top" wrapText="1"/>
      <protection/>
    </xf>
    <xf numFmtId="164" fontId="6" fillId="39" borderId="28" xfId="49" applyNumberFormat="1" applyFont="1" applyFill="1" applyBorder="1" applyAlignment="1">
      <alignment horizontal="center" vertical="top" wrapText="1"/>
      <protection/>
    </xf>
    <xf numFmtId="165" fontId="6" fillId="39" borderId="28" xfId="49" applyNumberFormat="1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center" vertical="top" wrapText="1"/>
      <protection/>
    </xf>
    <xf numFmtId="166" fontId="6" fillId="39" borderId="28" xfId="34" applyNumberFormat="1" applyFont="1" applyFill="1" applyBorder="1" applyAlignment="1">
      <alignment horizontal="center" vertical="top" wrapText="1"/>
    </xf>
    <xf numFmtId="3" fontId="6" fillId="39" borderId="28" xfId="49" applyNumberFormat="1" applyFont="1" applyFill="1" applyBorder="1" applyAlignment="1">
      <alignment horizontal="center" vertical="top" wrapText="1"/>
      <protection/>
    </xf>
    <xf numFmtId="0" fontId="4" fillId="39" borderId="28" xfId="0" applyFont="1" applyFill="1" applyBorder="1" applyAlignment="1">
      <alignment horizontal="center" vertical="top" wrapText="1"/>
    </xf>
    <xf numFmtId="167" fontId="6" fillId="39" borderId="28" xfId="49" applyNumberFormat="1" applyFont="1" applyFill="1" applyBorder="1" applyAlignment="1">
      <alignment horizontal="center" vertical="top" wrapText="1"/>
      <protection/>
    </xf>
    <xf numFmtId="0" fontId="4" fillId="37" borderId="22" xfId="0" applyFont="1" applyFill="1" applyBorder="1" applyAlignment="1">
      <alignment horizontal="center" vertical="top" wrapText="1"/>
    </xf>
    <xf numFmtId="0" fontId="6" fillId="37" borderId="26" xfId="48" applyFont="1" applyFill="1" applyBorder="1" applyAlignment="1">
      <alignment horizontal="center" vertical="top"/>
      <protection/>
    </xf>
    <xf numFmtId="167" fontId="6" fillId="37" borderId="28" xfId="48" applyNumberFormat="1" applyFont="1" applyFill="1" applyBorder="1" applyAlignment="1">
      <alignment horizontal="left" vertical="top"/>
      <protection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26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vertical="top" wrapText="1"/>
      <protection/>
    </xf>
    <xf numFmtId="164" fontId="6" fillId="0" borderId="28" xfId="48" applyNumberFormat="1" applyFont="1" applyBorder="1" applyAlignment="1">
      <alignment horizontal="center" vertical="top" wrapText="1"/>
      <protection/>
    </xf>
    <xf numFmtId="165" fontId="6" fillId="0" borderId="28" xfId="48" applyNumberFormat="1" applyFont="1" applyBorder="1" applyAlignment="1">
      <alignment horizontal="center" vertical="top" wrapText="1"/>
      <protection/>
    </xf>
    <xf numFmtId="0" fontId="7" fillId="0" borderId="28" xfId="48" applyFont="1" applyBorder="1" applyAlignment="1">
      <alignment vertical="top" wrapText="1"/>
      <protection/>
    </xf>
    <xf numFmtId="0" fontId="2" fillId="0" borderId="38" xfId="0" applyFont="1" applyBorder="1" applyAlignment="1">
      <alignment horizontal="center" vertical="top" wrapText="1"/>
    </xf>
    <xf numFmtId="0" fontId="27" fillId="42" borderId="31" xfId="0" applyFont="1" applyFill="1" applyBorder="1" applyAlignment="1">
      <alignment horizontal="center" vertical="top" wrapText="1"/>
    </xf>
    <xf numFmtId="0" fontId="6" fillId="39" borderId="10" xfId="50" applyFont="1" applyFill="1" applyBorder="1" applyAlignment="1">
      <alignment horizontal="center" vertical="top" wrapText="1"/>
      <protection/>
    </xf>
    <xf numFmtId="164" fontId="6" fillId="39" borderId="10" xfId="50" applyNumberFormat="1" applyFont="1" applyFill="1" applyBorder="1" applyAlignment="1">
      <alignment horizontal="center" vertical="top" wrapText="1"/>
      <protection/>
    </xf>
    <xf numFmtId="165" fontId="6" fillId="39" borderId="10" xfId="50" applyNumberFormat="1" applyFont="1" applyFill="1" applyBorder="1" applyAlignment="1">
      <alignment horizontal="center" vertical="top" wrapText="1"/>
      <protection/>
    </xf>
    <xf numFmtId="166" fontId="6" fillId="39" borderId="10" xfId="50" applyNumberFormat="1" applyFont="1" applyFill="1" applyBorder="1" applyAlignment="1">
      <alignment horizontal="center" vertical="top" wrapText="1"/>
      <protection/>
    </xf>
    <xf numFmtId="3" fontId="6" fillId="39" borderId="10" xfId="50" applyNumberFormat="1" applyFont="1" applyFill="1" applyBorder="1" applyAlignment="1">
      <alignment horizontal="center" vertical="top" wrapText="1"/>
      <protection/>
    </xf>
    <xf numFmtId="3" fontId="6" fillId="39" borderId="10" xfId="50" applyNumberFormat="1" applyFont="1" applyFill="1" applyBorder="1" applyAlignment="1">
      <alignment horizontal="center" wrapText="1"/>
      <protection/>
    </xf>
    <xf numFmtId="0" fontId="6" fillId="39" borderId="10" xfId="50" applyFont="1" applyFill="1" applyBorder="1" applyAlignment="1">
      <alignment horizontal="left" vertical="top" wrapText="1"/>
      <protection/>
    </xf>
    <xf numFmtId="0" fontId="6" fillId="39" borderId="10" xfId="50" applyFont="1" applyFill="1" applyBorder="1" applyAlignment="1">
      <alignment vertical="top" wrapText="1"/>
      <protection/>
    </xf>
    <xf numFmtId="0" fontId="27" fillId="42" borderId="40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top" wrapText="1"/>
    </xf>
    <xf numFmtId="0" fontId="6" fillId="39" borderId="43" xfId="50" applyFont="1" applyFill="1" applyBorder="1" applyAlignment="1">
      <alignment horizontal="center" vertical="top" wrapText="1"/>
      <protection/>
    </xf>
    <xf numFmtId="0" fontId="6" fillId="39" borderId="26" xfId="50" applyFont="1" applyFill="1" applyBorder="1" applyAlignment="1">
      <alignment horizontal="center" vertical="top" wrapText="1"/>
      <protection/>
    </xf>
    <xf numFmtId="0" fontId="6" fillId="39" borderId="28" xfId="50" applyFont="1" applyFill="1" applyBorder="1" applyAlignment="1">
      <alignment horizontal="center" vertical="top" wrapText="1"/>
      <protection/>
    </xf>
    <xf numFmtId="0" fontId="6" fillId="39" borderId="28" xfId="50" applyFont="1" applyFill="1" applyBorder="1" applyAlignment="1">
      <alignment vertical="top" wrapText="1"/>
      <protection/>
    </xf>
    <xf numFmtId="164" fontId="6" fillId="39" borderId="28" xfId="50" applyNumberFormat="1" applyFont="1" applyFill="1" applyBorder="1" applyAlignment="1">
      <alignment horizontal="center" vertical="top" wrapText="1"/>
      <protection/>
    </xf>
    <xf numFmtId="165" fontId="6" fillId="39" borderId="28" xfId="50" applyNumberFormat="1" applyFont="1" applyFill="1" applyBorder="1" applyAlignment="1">
      <alignment horizontal="center" vertical="top" wrapText="1"/>
      <protection/>
    </xf>
    <xf numFmtId="166" fontId="6" fillId="39" borderId="28" xfId="50" applyNumberFormat="1" applyFont="1" applyFill="1" applyBorder="1" applyAlignment="1">
      <alignment horizontal="center" vertical="top" wrapText="1"/>
      <protection/>
    </xf>
    <xf numFmtId="3" fontId="6" fillId="39" borderId="28" xfId="50" applyNumberFormat="1" applyFont="1" applyFill="1" applyBorder="1" applyAlignment="1">
      <alignment horizontal="center" vertical="top" wrapText="1"/>
      <protection/>
    </xf>
    <xf numFmtId="0" fontId="6" fillId="39" borderId="28" xfId="50" applyFont="1" applyFill="1" applyBorder="1" applyAlignment="1">
      <alignment horizontal="left" vertical="top" wrapText="1"/>
      <protection/>
    </xf>
    <xf numFmtId="0" fontId="3" fillId="0" borderId="41" xfId="0" applyFont="1" applyBorder="1" applyAlignment="1">
      <alignment vertical="top" wrapText="1"/>
    </xf>
    <xf numFmtId="0" fontId="6" fillId="38" borderId="28" xfId="49" applyFont="1" applyFill="1" applyBorder="1" applyAlignment="1">
      <alignment vertical="top" wrapText="1"/>
      <protection/>
    </xf>
    <xf numFmtId="165" fontId="6" fillId="38" borderId="28" xfId="49" applyNumberFormat="1" applyFont="1" applyFill="1" applyBorder="1" applyAlignment="1">
      <alignment horizontal="center" vertical="top" wrapText="1"/>
      <protection/>
    </xf>
    <xf numFmtId="166" fontId="6" fillId="38" borderId="28" xfId="34" applyNumberFormat="1" applyFont="1" applyFill="1" applyBorder="1" applyAlignment="1">
      <alignment horizontal="center" vertical="top" wrapText="1"/>
    </xf>
    <xf numFmtId="3" fontId="6" fillId="38" borderId="28" xfId="49" applyNumberFormat="1" applyFont="1" applyFill="1" applyBorder="1" applyAlignment="1">
      <alignment horizontal="center" vertical="top" wrapText="1"/>
      <protection/>
    </xf>
    <xf numFmtId="3" fontId="6" fillId="38" borderId="28" xfId="49" applyNumberFormat="1" applyFont="1" applyFill="1" applyBorder="1" applyAlignment="1">
      <alignment horizontal="center" vertical="top" wrapText="1"/>
      <protection/>
    </xf>
    <xf numFmtId="0" fontId="6" fillId="38" borderId="28" xfId="49" applyFont="1" applyFill="1" applyBorder="1" applyAlignment="1">
      <alignment horizontal="center" vertical="top" wrapText="1"/>
      <protection/>
    </xf>
    <xf numFmtId="0" fontId="6" fillId="45" borderId="31" xfId="49" applyFont="1" applyFill="1" applyBorder="1" applyAlignment="1">
      <alignment horizontal="center" vertical="top" wrapText="1"/>
      <protection/>
    </xf>
    <xf numFmtId="0" fontId="6" fillId="45" borderId="26" xfId="49" applyFont="1" applyFill="1" applyBorder="1" applyAlignment="1">
      <alignment horizontal="center" vertical="top" wrapText="1"/>
      <protection/>
    </xf>
    <xf numFmtId="0" fontId="6" fillId="45" borderId="28" xfId="49" applyFont="1" applyFill="1" applyBorder="1" applyAlignment="1">
      <alignment horizontal="center" vertical="top" wrapText="1"/>
      <protection/>
    </xf>
    <xf numFmtId="0" fontId="6" fillId="45" borderId="28" xfId="49" applyFont="1" applyFill="1" applyBorder="1" applyAlignment="1">
      <alignment vertical="top" wrapText="1"/>
      <protection/>
    </xf>
    <xf numFmtId="0" fontId="6" fillId="45" borderId="28" xfId="49" applyFont="1" applyFill="1" applyBorder="1" applyAlignment="1">
      <alignment horizontal="center" vertical="top" wrapText="1"/>
      <protection/>
    </xf>
    <xf numFmtId="165" fontId="6" fillId="45" borderId="28" xfId="49" applyNumberFormat="1" applyFont="1" applyFill="1" applyBorder="1" applyAlignment="1">
      <alignment horizontal="center" vertical="top" wrapText="1"/>
      <protection/>
    </xf>
    <xf numFmtId="166" fontId="6" fillId="45" borderId="28" xfId="34" applyNumberFormat="1" applyFont="1" applyFill="1" applyBorder="1" applyAlignment="1">
      <alignment horizontal="center" vertical="top" wrapText="1"/>
    </xf>
    <xf numFmtId="3" fontId="6" fillId="45" borderId="34" xfId="49" applyNumberFormat="1" applyFont="1" applyFill="1" applyBorder="1" applyAlignment="1">
      <alignment horizontal="center" vertical="top" wrapText="1"/>
      <protection/>
    </xf>
    <xf numFmtId="0" fontId="6" fillId="45" borderId="34" xfId="49" applyFont="1" applyFill="1" applyBorder="1" applyAlignment="1">
      <alignment horizontal="center" vertical="top" wrapText="1"/>
      <protection/>
    </xf>
    <xf numFmtId="3" fontId="6" fillId="45" borderId="28" xfId="34" applyNumberFormat="1" applyFont="1" applyFill="1" applyBorder="1" applyAlignment="1">
      <alignment horizontal="center" vertical="top" wrapText="1"/>
    </xf>
    <xf numFmtId="0" fontId="6" fillId="45" borderId="28" xfId="49" applyFont="1" applyFill="1" applyBorder="1" applyAlignment="1">
      <alignment vertical="top" wrapText="1"/>
      <protection/>
    </xf>
    <xf numFmtId="0" fontId="2" fillId="0" borderId="31" xfId="0" applyFont="1" applyBorder="1" applyAlignment="1">
      <alignment horizontal="center" vertical="top" wrapText="1"/>
    </xf>
    <xf numFmtId="0" fontId="6" fillId="39" borderId="26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horizontal="center" vertical="top" wrapText="1"/>
    </xf>
    <xf numFmtId="165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64" fontId="2" fillId="0" borderId="38" xfId="0" applyNumberFormat="1" applyFont="1" applyBorder="1" applyAlignment="1">
      <alignment vertical="top" wrapText="1"/>
    </xf>
    <xf numFmtId="3" fontId="2" fillId="0" borderId="38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13" fillId="33" borderId="44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3" borderId="45" xfId="0" applyFont="1" applyFill="1" applyBorder="1" applyAlignment="1">
      <alignment vertical="top" wrapText="1"/>
    </xf>
    <xf numFmtId="0" fontId="13" fillId="33" borderId="46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13" fillId="34" borderId="44" xfId="0" applyFont="1" applyFill="1" applyBorder="1" applyAlignment="1">
      <alignment vertical="top" wrapText="1"/>
    </xf>
    <xf numFmtId="0" fontId="13" fillId="34" borderId="45" xfId="0" applyFont="1" applyFill="1" applyBorder="1" applyAlignment="1">
      <alignment vertical="top" wrapText="1"/>
    </xf>
    <xf numFmtId="0" fontId="13" fillId="35" borderId="44" xfId="0" applyFont="1" applyFill="1" applyBorder="1" applyAlignment="1">
      <alignment vertical="top" wrapText="1"/>
    </xf>
    <xf numFmtId="0" fontId="13" fillId="35" borderId="45" xfId="0" applyFont="1" applyFill="1" applyBorder="1" applyAlignment="1">
      <alignment vertical="top" wrapText="1"/>
    </xf>
    <xf numFmtId="0" fontId="13" fillId="35" borderId="48" xfId="0" applyFont="1" applyFill="1" applyBorder="1" applyAlignment="1">
      <alignment vertical="top" wrapText="1"/>
    </xf>
    <xf numFmtId="0" fontId="13" fillId="35" borderId="49" xfId="0" applyFont="1" applyFill="1" applyBorder="1" applyAlignment="1">
      <alignment vertical="top" wrapText="1"/>
    </xf>
    <xf numFmtId="0" fontId="13" fillId="35" borderId="50" xfId="0" applyFont="1" applyFill="1" applyBorder="1" applyAlignment="1">
      <alignment vertical="top" wrapText="1"/>
    </xf>
    <xf numFmtId="0" fontId="13" fillId="35" borderId="51" xfId="0" applyFont="1" applyFill="1" applyBorder="1" applyAlignment="1">
      <alignment vertical="top" wrapText="1"/>
    </xf>
    <xf numFmtId="0" fontId="13" fillId="35" borderId="36" xfId="0" applyFont="1" applyFill="1" applyBorder="1" applyAlignment="1">
      <alignment vertical="top" wrapText="1"/>
    </xf>
    <xf numFmtId="0" fontId="13" fillId="42" borderId="0" xfId="0" applyFont="1" applyFill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6" fillId="38" borderId="28" xfId="49" applyFont="1" applyFill="1" applyBorder="1" applyAlignment="1">
      <alignment vertical="top" wrapText="1"/>
      <protection/>
    </xf>
    <xf numFmtId="0" fontId="6" fillId="37" borderId="26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vertical="top" wrapText="1"/>
    </xf>
    <xf numFmtId="0" fontId="6" fillId="37" borderId="28" xfId="0" applyFont="1" applyFill="1" applyBorder="1" applyAlignment="1">
      <alignment horizontal="center" vertical="top" wrapText="1"/>
    </xf>
    <xf numFmtId="166" fontId="6" fillId="37" borderId="28" xfId="0" applyNumberFormat="1" applyFont="1" applyFill="1" applyBorder="1" applyAlignment="1">
      <alignment horizontal="center" vertical="top" wrapText="1"/>
    </xf>
    <xf numFmtId="3" fontId="6" fillId="37" borderId="28" xfId="0" applyNumberFormat="1" applyFont="1" applyFill="1" applyBorder="1" applyAlignment="1">
      <alignment horizontal="center" vertical="top" wrapText="1"/>
    </xf>
    <xf numFmtId="0" fontId="6" fillId="37" borderId="28" xfId="49" applyFont="1" applyFill="1" applyBorder="1" applyAlignment="1">
      <alignment horizontal="center" vertical="top" wrapText="1"/>
      <protection/>
    </xf>
    <xf numFmtId="0" fontId="6" fillId="41" borderId="22" xfId="0" applyFont="1" applyFill="1" applyBorder="1" applyAlignment="1">
      <alignment horizontal="center" vertical="top" wrapText="1"/>
    </xf>
    <xf numFmtId="0" fontId="6" fillId="41" borderId="26" xfId="0" applyFont="1" applyFill="1" applyBorder="1" applyAlignment="1">
      <alignment horizontal="center" vertical="top" wrapText="1"/>
    </xf>
    <xf numFmtId="0" fontId="6" fillId="41" borderId="27" xfId="0" applyFont="1" applyFill="1" applyBorder="1" applyAlignment="1">
      <alignment horizontal="center" vertical="top" wrapText="1"/>
    </xf>
    <xf numFmtId="0" fontId="6" fillId="41" borderId="28" xfId="0" applyFont="1" applyFill="1" applyBorder="1" applyAlignment="1">
      <alignment vertical="top" wrapText="1"/>
    </xf>
    <xf numFmtId="2" fontId="6" fillId="41" borderId="28" xfId="0" applyNumberFormat="1" applyFont="1" applyFill="1" applyBorder="1" applyAlignment="1">
      <alignment horizontal="center" vertical="top" wrapText="1"/>
    </xf>
    <xf numFmtId="164" fontId="6" fillId="41" borderId="27" xfId="0" applyNumberFormat="1" applyFont="1" applyFill="1" applyBorder="1" applyAlignment="1">
      <alignment horizontal="center" vertical="top" wrapText="1"/>
    </xf>
    <xf numFmtId="166" fontId="6" fillId="41" borderId="28" xfId="0" applyNumberFormat="1" applyFont="1" applyFill="1" applyBorder="1" applyAlignment="1">
      <alignment horizontal="center" vertical="top" wrapText="1"/>
    </xf>
    <xf numFmtId="3" fontId="6" fillId="41" borderId="27" xfId="0" applyNumberFormat="1" applyFont="1" applyFill="1" applyBorder="1" applyAlignment="1">
      <alignment horizontal="center" vertical="top" wrapText="1"/>
    </xf>
    <xf numFmtId="3" fontId="6" fillId="41" borderId="28" xfId="0" applyNumberFormat="1" applyFont="1" applyFill="1" applyBorder="1" applyAlignment="1">
      <alignment horizontal="center" vertical="top" wrapText="1"/>
    </xf>
    <xf numFmtId="0" fontId="6" fillId="41" borderId="28" xfId="48" applyFont="1" applyFill="1" applyBorder="1" applyAlignment="1">
      <alignment horizontal="left" vertical="top" wrapText="1"/>
      <protection/>
    </xf>
    <xf numFmtId="0" fontId="6" fillId="41" borderId="28" xfId="0" applyFont="1" applyFill="1" applyBorder="1" applyAlignment="1">
      <alignment horizontal="left" vertical="top" wrapText="1"/>
    </xf>
    <xf numFmtId="0" fontId="6" fillId="41" borderId="28" xfId="0" applyFont="1" applyFill="1" applyBorder="1" applyAlignment="1">
      <alignment horizontal="center" vertical="top" wrapText="1"/>
    </xf>
    <xf numFmtId="0" fontId="6" fillId="38" borderId="26" xfId="49" applyFont="1" applyFill="1" applyBorder="1" applyAlignment="1">
      <alignment horizontal="center" vertical="center" wrapText="1"/>
      <protection/>
    </xf>
    <xf numFmtId="0" fontId="6" fillId="38" borderId="28" xfId="49" applyFont="1" applyFill="1" applyBorder="1" applyAlignment="1">
      <alignment horizontal="center" vertical="center" wrapText="1"/>
      <protection/>
    </xf>
    <xf numFmtId="0" fontId="6" fillId="38" borderId="28" xfId="49" applyFont="1" applyFill="1" applyBorder="1" applyAlignment="1">
      <alignment vertical="center" wrapText="1"/>
      <protection/>
    </xf>
    <xf numFmtId="164" fontId="6" fillId="38" borderId="28" xfId="49" applyNumberFormat="1" applyFont="1" applyFill="1" applyBorder="1" applyAlignment="1">
      <alignment horizontal="center" vertical="center" wrapText="1"/>
      <protection/>
    </xf>
    <xf numFmtId="165" fontId="6" fillId="38" borderId="28" xfId="49" applyNumberFormat="1" applyFont="1" applyFill="1" applyBorder="1" applyAlignment="1">
      <alignment horizontal="center" vertical="center" wrapText="1"/>
      <protection/>
    </xf>
    <xf numFmtId="166" fontId="6" fillId="38" borderId="28" xfId="34" applyNumberFormat="1" applyFont="1" applyFill="1" applyBorder="1" applyAlignment="1">
      <alignment horizontal="center" vertical="center" wrapText="1"/>
    </xf>
    <xf numFmtId="3" fontId="6" fillId="38" borderId="28" xfId="49" applyNumberFormat="1" applyFont="1" applyFill="1" applyBorder="1" applyAlignment="1">
      <alignment horizontal="center" vertical="center" wrapText="1"/>
      <protection/>
    </xf>
    <xf numFmtId="0" fontId="13" fillId="33" borderId="52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2" fillId="34" borderId="31" xfId="0" applyFont="1" applyFill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34" borderId="43" xfId="0" applyFont="1" applyFill="1" applyBorder="1" applyAlignment="1">
      <alignment vertical="top" wrapText="1"/>
    </xf>
    <xf numFmtId="0" fontId="2" fillId="34" borderId="26" xfId="0" applyFont="1" applyFill="1" applyBorder="1" applyAlignment="1">
      <alignment vertical="top" wrapText="1"/>
    </xf>
    <xf numFmtId="0" fontId="6" fillId="39" borderId="28" xfId="49" applyFont="1" applyFill="1" applyBorder="1" applyAlignment="1">
      <alignment horizontal="center" vertical="center" wrapText="1"/>
      <protection/>
    </xf>
    <xf numFmtId="0" fontId="6" fillId="39" borderId="28" xfId="49" applyFont="1" applyFill="1" applyBorder="1" applyAlignment="1">
      <alignment vertical="center" wrapText="1"/>
      <protection/>
    </xf>
    <xf numFmtId="164" fontId="6" fillId="39" borderId="28" xfId="49" applyNumberFormat="1" applyFont="1" applyFill="1" applyBorder="1" applyAlignment="1">
      <alignment horizontal="center" vertical="center" wrapText="1"/>
      <protection/>
    </xf>
    <xf numFmtId="165" fontId="6" fillId="39" borderId="28" xfId="49" applyNumberFormat="1" applyFont="1" applyFill="1" applyBorder="1" applyAlignment="1">
      <alignment horizontal="center" vertical="center" wrapText="1"/>
      <protection/>
    </xf>
    <xf numFmtId="166" fontId="6" fillId="39" borderId="28" xfId="34" applyNumberFormat="1" applyFont="1" applyFill="1" applyBorder="1" applyAlignment="1">
      <alignment horizontal="center" vertical="center" wrapText="1"/>
    </xf>
    <xf numFmtId="3" fontId="6" fillId="39" borderId="28" xfId="49" applyNumberFormat="1" applyFont="1" applyFill="1" applyBorder="1" applyAlignment="1">
      <alignment horizontal="center" vertical="center" wrapText="1"/>
      <protection/>
    </xf>
    <xf numFmtId="0" fontId="13" fillId="34" borderId="52" xfId="0" applyFont="1" applyFill="1" applyBorder="1" applyAlignment="1">
      <alignment vertical="top" wrapText="1"/>
    </xf>
    <xf numFmtId="0" fontId="6" fillId="39" borderId="43" xfId="49" applyFont="1" applyFill="1" applyBorder="1" applyAlignment="1">
      <alignment horizontal="center" vertical="center" wrapText="1"/>
      <protection/>
    </xf>
    <xf numFmtId="0" fontId="6" fillId="38" borderId="43" xfId="49" applyFont="1" applyFill="1" applyBorder="1" applyAlignment="1">
      <alignment horizontal="center" vertical="center" wrapText="1"/>
      <protection/>
    </xf>
    <xf numFmtId="164" fontId="6" fillId="38" borderId="28" xfId="48" applyNumberFormat="1" applyFont="1" applyFill="1" applyBorder="1" applyAlignment="1">
      <alignment horizontal="center" vertical="center" wrapText="1"/>
      <protection/>
    </xf>
    <xf numFmtId="3" fontId="6" fillId="38" borderId="28" xfId="48" applyNumberFormat="1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vertical="center" wrapText="1"/>
      <protection/>
    </xf>
    <xf numFmtId="0" fontId="2" fillId="0" borderId="22" xfId="0" applyFont="1" applyBorder="1" applyAlignment="1">
      <alignment horizontal="center" vertical="top" wrapText="1"/>
    </xf>
    <xf numFmtId="0" fontId="2" fillId="0" borderId="53" xfId="0" applyFont="1" applyBorder="1" applyAlignment="1">
      <alignment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38" borderId="28" xfId="0" applyFont="1" applyFill="1" applyBorder="1" applyAlignment="1">
      <alignment horizontal="center" vertical="top" wrapText="1"/>
    </xf>
    <xf numFmtId="165" fontId="4" fillId="38" borderId="28" xfId="0" applyNumberFormat="1" applyFont="1" applyFill="1" applyBorder="1" applyAlignment="1">
      <alignment horizontal="center" vertical="top" wrapText="1"/>
    </xf>
    <xf numFmtId="166" fontId="4" fillId="38" borderId="28" xfId="0" applyNumberFormat="1" applyFont="1" applyFill="1" applyBorder="1" applyAlignment="1">
      <alignment horizontal="center" vertical="top" wrapText="1"/>
    </xf>
    <xf numFmtId="3" fontId="4" fillId="38" borderId="28" xfId="0" applyNumberFormat="1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horizontal="center" vertical="top" wrapText="1"/>
    </xf>
    <xf numFmtId="165" fontId="4" fillId="34" borderId="28" xfId="0" applyNumberFormat="1" applyFont="1" applyFill="1" applyBorder="1" applyAlignment="1">
      <alignment horizontal="center" vertical="top" wrapText="1"/>
    </xf>
    <xf numFmtId="166" fontId="4" fillId="34" borderId="28" xfId="0" applyNumberFormat="1" applyFont="1" applyFill="1" applyBorder="1" applyAlignment="1">
      <alignment horizontal="center" vertical="top" wrapText="1"/>
    </xf>
    <xf numFmtId="3" fontId="4" fillId="34" borderId="28" xfId="0" applyNumberFormat="1" applyFont="1" applyFill="1" applyBorder="1" applyAlignment="1">
      <alignment horizontal="center" vertical="top" wrapText="1"/>
    </xf>
    <xf numFmtId="0" fontId="6" fillId="34" borderId="28" xfId="49" applyFont="1" applyFill="1" applyBorder="1" applyAlignment="1">
      <alignment horizontal="center" vertical="top" wrapText="1"/>
      <protection/>
    </xf>
    <xf numFmtId="0" fontId="6" fillId="34" borderId="28" xfId="49" applyFont="1" applyFill="1" applyBorder="1" applyAlignment="1">
      <alignment vertical="top" wrapText="1"/>
      <protection/>
    </xf>
    <xf numFmtId="0" fontId="6" fillId="37" borderId="28" xfId="0" applyFont="1" applyFill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 wrapText="1"/>
    </xf>
    <xf numFmtId="3" fontId="6" fillId="37" borderId="28" xfId="34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49" applyFont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/>
    </xf>
    <xf numFmtId="0" fontId="6" fillId="0" borderId="10" xfId="49" applyFont="1" applyBorder="1" applyAlignment="1">
      <alignment vertical="top" wrapText="1"/>
      <protection/>
    </xf>
    <xf numFmtId="0" fontId="6" fillId="0" borderId="28" xfId="0" applyFont="1" applyBorder="1" applyAlignment="1">
      <alignment horizontal="center" vertical="top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166" fontId="6" fillId="0" borderId="28" xfId="0" applyNumberFormat="1" applyFont="1" applyBorder="1" applyAlignment="1">
      <alignment horizontal="center" vertical="top"/>
    </xf>
    <xf numFmtId="3" fontId="6" fillId="0" borderId="28" xfId="0" applyNumberFormat="1" applyFont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6" fillId="39" borderId="43" xfId="49" applyFont="1" applyFill="1" applyBorder="1" applyAlignment="1">
      <alignment horizontal="center" vertical="top" wrapText="1"/>
      <protection/>
    </xf>
    <xf numFmtId="166" fontId="6" fillId="39" borderId="55" xfId="34" applyNumberFormat="1" applyFont="1" applyFill="1" applyBorder="1" applyAlignment="1">
      <alignment horizontal="center" vertical="center" wrapText="1"/>
    </xf>
    <xf numFmtId="3" fontId="6" fillId="39" borderId="28" xfId="48" applyNumberFormat="1" applyFont="1" applyFill="1" applyBorder="1" applyAlignment="1">
      <alignment horizontal="center" vertical="center" wrapText="1"/>
      <protection/>
    </xf>
    <xf numFmtId="3" fontId="6" fillId="39" borderId="29" xfId="48" applyNumberFormat="1" applyFont="1" applyFill="1" applyBorder="1" applyAlignment="1">
      <alignment horizontal="center" vertical="center" wrapText="1"/>
      <protection/>
    </xf>
    <xf numFmtId="0" fontId="4" fillId="38" borderId="26" xfId="0" applyFont="1" applyFill="1" applyBorder="1" applyAlignment="1">
      <alignment horizontal="center" vertical="top" wrapText="1"/>
    </xf>
    <xf numFmtId="0" fontId="4" fillId="38" borderId="28" xfId="0" applyFont="1" applyFill="1" applyBorder="1" applyAlignment="1">
      <alignment vertical="top" wrapText="1"/>
    </xf>
    <xf numFmtId="164" fontId="4" fillId="38" borderId="28" xfId="0" applyNumberFormat="1" applyFont="1" applyFill="1" applyBorder="1" applyAlignment="1">
      <alignment horizontal="center" vertical="top" wrapText="1"/>
    </xf>
    <xf numFmtId="0" fontId="6" fillId="39" borderId="26" xfId="49" applyFont="1" applyFill="1" applyBorder="1" applyAlignment="1">
      <alignment horizontal="center" vertical="center" wrapText="1"/>
      <protection/>
    </xf>
    <xf numFmtId="0" fontId="6" fillId="39" borderId="28" xfId="49" applyFont="1" applyFill="1" applyBorder="1" applyAlignment="1">
      <alignment horizontal="left" vertical="center" wrapText="1"/>
      <protection/>
    </xf>
    <xf numFmtId="0" fontId="13" fillId="0" borderId="52" xfId="0" applyFont="1" applyFill="1" applyBorder="1" applyAlignment="1">
      <alignment vertical="top" wrapText="1"/>
    </xf>
    <xf numFmtId="0" fontId="6" fillId="0" borderId="22" xfId="49" applyFont="1" applyFill="1" applyBorder="1" applyAlignment="1">
      <alignment horizontal="center" vertical="center" wrapText="1"/>
      <protection/>
    </xf>
    <xf numFmtId="0" fontId="6" fillId="0" borderId="53" xfId="49" applyFont="1" applyFill="1" applyBorder="1" applyAlignment="1">
      <alignment horizontal="center" vertical="center" wrapText="1"/>
      <protection/>
    </xf>
    <xf numFmtId="0" fontId="6" fillId="0" borderId="53" xfId="49" applyFont="1" applyFill="1" applyBorder="1" applyAlignment="1">
      <alignment vertical="center" wrapText="1"/>
      <protection/>
    </xf>
    <xf numFmtId="164" fontId="6" fillId="0" borderId="53" xfId="49" applyNumberFormat="1" applyFont="1" applyFill="1" applyBorder="1" applyAlignment="1">
      <alignment horizontal="center" vertical="center" wrapText="1"/>
      <protection/>
    </xf>
    <xf numFmtId="165" fontId="6" fillId="0" borderId="54" xfId="49" applyNumberFormat="1" applyFont="1" applyFill="1" applyBorder="1" applyAlignment="1">
      <alignment horizontal="center" vertical="center" wrapText="1"/>
      <protection/>
    </xf>
    <xf numFmtId="164" fontId="6" fillId="0" borderId="53" xfId="48" applyNumberFormat="1" applyFont="1" applyFill="1" applyBorder="1" applyAlignment="1">
      <alignment horizontal="center" vertical="center" wrapText="1"/>
      <protection/>
    </xf>
    <xf numFmtId="3" fontId="6" fillId="0" borderId="53" xfId="48" applyNumberFormat="1" applyFont="1" applyFill="1" applyBorder="1" applyAlignment="1">
      <alignment horizontal="center" vertical="center" wrapText="1"/>
      <protection/>
    </xf>
    <xf numFmtId="0" fontId="6" fillId="0" borderId="53" xfId="48" applyFont="1" applyFill="1" applyBorder="1" applyAlignment="1">
      <alignment horizontal="center" vertical="center" wrapText="1"/>
      <protection/>
    </xf>
    <xf numFmtId="0" fontId="6" fillId="0" borderId="54" xfId="48" applyFont="1" applyFill="1" applyBorder="1" applyAlignment="1">
      <alignment vertical="center" wrapText="1"/>
      <protection/>
    </xf>
    <xf numFmtId="0" fontId="6" fillId="41" borderId="26" xfId="48" applyFont="1" applyFill="1" applyBorder="1" applyAlignment="1">
      <alignment horizontal="center" vertical="top"/>
      <protection/>
    </xf>
    <xf numFmtId="0" fontId="6" fillId="41" borderId="28" xfId="48" applyFont="1" applyFill="1" applyBorder="1" applyAlignment="1">
      <alignment horizontal="center" vertical="top"/>
      <protection/>
    </xf>
    <xf numFmtId="0" fontId="6" fillId="41" borderId="28" xfId="48" applyFont="1" applyFill="1" applyBorder="1" applyAlignment="1">
      <alignment vertical="top" wrapText="1"/>
      <protection/>
    </xf>
    <xf numFmtId="164" fontId="6" fillId="41" borderId="28" xfId="48" applyNumberFormat="1" applyFont="1" applyFill="1" applyBorder="1" applyAlignment="1">
      <alignment horizontal="center" vertical="top"/>
      <protection/>
    </xf>
    <xf numFmtId="3" fontId="6" fillId="41" borderId="28" xfId="48" applyNumberFormat="1" applyFont="1" applyFill="1" applyBorder="1" applyAlignment="1">
      <alignment horizontal="center" vertical="top"/>
      <protection/>
    </xf>
    <xf numFmtId="0" fontId="6" fillId="41" borderId="28" xfId="48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horizontal="center" vertical="top"/>
      <protection/>
    </xf>
    <xf numFmtId="0" fontId="6" fillId="37" borderId="28" xfId="48" applyFont="1" applyFill="1" applyBorder="1" applyAlignment="1">
      <alignment vertical="top"/>
      <protection/>
    </xf>
    <xf numFmtId="164" fontId="6" fillId="37" borderId="28" xfId="48" applyNumberFormat="1" applyFont="1" applyFill="1" applyBorder="1" applyAlignment="1">
      <alignment horizontal="center" vertical="top"/>
      <protection/>
    </xf>
    <xf numFmtId="3" fontId="6" fillId="37" borderId="28" xfId="48" applyNumberFormat="1" applyFont="1" applyFill="1" applyBorder="1" applyAlignment="1">
      <alignment horizontal="center" vertical="top"/>
      <protection/>
    </xf>
    <xf numFmtId="0" fontId="6" fillId="37" borderId="15" xfId="0" applyFont="1" applyFill="1" applyBorder="1" applyAlignment="1">
      <alignment horizontal="left" vertical="top" wrapText="1"/>
    </xf>
    <xf numFmtId="0" fontId="13" fillId="0" borderId="5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6" fillId="38" borderId="11" xfId="49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6" fontId="6" fillId="0" borderId="10" xfId="34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10" xfId="49" applyFont="1" applyBorder="1" applyAlignment="1">
      <alignment horizontal="center" vertical="top" wrapText="1"/>
      <protection/>
    </xf>
    <xf numFmtId="0" fontId="12" fillId="0" borderId="53" xfId="49" applyFont="1" applyBorder="1" applyAlignment="1">
      <alignment horizontal="center" vertical="top"/>
      <protection/>
    </xf>
    <xf numFmtId="0" fontId="12" fillId="0" borderId="57" xfId="49" applyFont="1" applyBorder="1" applyAlignment="1">
      <alignment horizontal="center" vertical="top"/>
      <protection/>
    </xf>
    <xf numFmtId="0" fontId="12" fillId="0" borderId="53" xfId="49" applyFont="1" applyBorder="1" applyAlignment="1">
      <alignment vertical="top"/>
      <protection/>
    </xf>
    <xf numFmtId="0" fontId="12" fillId="0" borderId="57" xfId="49" applyFont="1" applyBorder="1" applyAlignment="1">
      <alignment vertical="top"/>
      <protection/>
    </xf>
    <xf numFmtId="164" fontId="12" fillId="0" borderId="53" xfId="49" applyNumberFormat="1" applyFont="1" applyBorder="1" applyAlignment="1">
      <alignment horizontal="center" vertical="top"/>
      <protection/>
    </xf>
    <xf numFmtId="0" fontId="12" fillId="0" borderId="58" xfId="49" applyFont="1" applyBorder="1" applyAlignment="1">
      <alignment horizontal="center" vertical="top"/>
      <protection/>
    </xf>
    <xf numFmtId="0" fontId="12" fillId="0" borderId="53" xfId="49" applyFont="1" applyBorder="1" applyAlignment="1">
      <alignment horizontal="center" vertical="top" wrapText="1"/>
      <protection/>
    </xf>
    <xf numFmtId="0" fontId="12" fillId="0" borderId="34" xfId="49" applyFont="1" applyBorder="1" applyAlignment="1">
      <alignment horizontal="center" vertical="top"/>
      <protection/>
    </xf>
    <xf numFmtId="0" fontId="12" fillId="0" borderId="33" xfId="49" applyFont="1" applyBorder="1" applyAlignment="1">
      <alignment vertical="top"/>
      <protection/>
    </xf>
    <xf numFmtId="0" fontId="12" fillId="0" borderId="34" xfId="49" applyFont="1" applyBorder="1" applyAlignment="1">
      <alignment vertical="top"/>
      <protection/>
    </xf>
    <xf numFmtId="0" fontId="12" fillId="0" borderId="33" xfId="49" applyFont="1" applyBorder="1" applyAlignment="1">
      <alignment horizontal="center" vertical="top"/>
      <protection/>
    </xf>
    <xf numFmtId="164" fontId="12" fillId="0" borderId="34" xfId="49" applyNumberFormat="1" applyFont="1" applyBorder="1" applyAlignment="1">
      <alignment horizontal="center" vertical="top"/>
      <protection/>
    </xf>
    <xf numFmtId="0" fontId="12" fillId="0" borderId="35" xfId="49" applyFont="1" applyBorder="1" applyAlignment="1">
      <alignment horizontal="center" vertical="top"/>
      <protection/>
    </xf>
    <xf numFmtId="0" fontId="12" fillId="0" borderId="34" xfId="49" applyFont="1" applyBorder="1" applyAlignment="1">
      <alignment horizontal="center" vertical="top" wrapText="1"/>
      <protection/>
    </xf>
    <xf numFmtId="0" fontId="12" fillId="0" borderId="39" xfId="49" applyFont="1" applyBorder="1" applyAlignment="1">
      <alignment horizontal="center" vertical="top"/>
      <protection/>
    </xf>
    <xf numFmtId="0" fontId="12" fillId="0" borderId="0" xfId="49" applyFont="1" applyBorder="1" applyAlignment="1">
      <alignment vertical="top"/>
      <protection/>
    </xf>
    <xf numFmtId="0" fontId="12" fillId="0" borderId="0" xfId="49" applyFont="1" applyBorder="1" applyAlignment="1">
      <alignment horizontal="center" vertical="top"/>
      <protection/>
    </xf>
    <xf numFmtId="164" fontId="12" fillId="0" borderId="0" xfId="49" applyNumberFormat="1" applyFont="1" applyBorder="1" applyAlignment="1">
      <alignment horizontal="center" vertical="top"/>
      <protection/>
    </xf>
    <xf numFmtId="0" fontId="12" fillId="0" borderId="20" xfId="49" applyFont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3" fillId="33" borderId="51" xfId="0" applyFont="1" applyFill="1" applyBorder="1" applyAlignment="1">
      <alignment vertical="top" wrapText="1"/>
    </xf>
    <xf numFmtId="3" fontId="6" fillId="39" borderId="10" xfId="48" applyNumberFormat="1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49" fontId="6" fillId="37" borderId="10" xfId="50" applyNumberFormat="1" applyFont="1" applyFill="1" applyBorder="1" applyAlignment="1">
      <alignment horizontal="center" vertical="top" wrapText="1"/>
      <protection/>
    </xf>
    <xf numFmtId="164" fontId="6" fillId="37" borderId="10" xfId="49" applyNumberFormat="1" applyFont="1" applyFill="1" applyBorder="1" applyAlignment="1">
      <alignment horizontal="center" vertical="top" wrapText="1"/>
      <protection/>
    </xf>
    <xf numFmtId="165" fontId="6" fillId="37" borderId="10" xfId="49" applyNumberFormat="1" applyFont="1" applyFill="1" applyBorder="1" applyAlignment="1">
      <alignment horizontal="center" vertical="top" wrapText="1"/>
      <protection/>
    </xf>
    <xf numFmtId="0" fontId="7" fillId="0" borderId="0" xfId="48">
      <alignment/>
      <protection/>
    </xf>
    <xf numFmtId="164" fontId="7" fillId="0" borderId="0" xfId="48" applyNumberFormat="1" applyAlignment="1">
      <alignment horizontal="center"/>
      <protection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0" fontId="7" fillId="0" borderId="0" xfId="49">
      <alignment/>
      <protection/>
    </xf>
    <xf numFmtId="0" fontId="19" fillId="0" borderId="0" xfId="0" applyFont="1" applyAlignment="1">
      <alignment/>
    </xf>
    <xf numFmtId="0" fontId="7" fillId="0" borderId="0" xfId="48" applyBorder="1">
      <alignment/>
      <protection/>
    </xf>
    <xf numFmtId="0" fontId="0" fillId="0" borderId="0" xfId="0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6" fillId="0" borderId="10" xfId="48" applyFont="1" applyFill="1" applyBorder="1" applyAlignment="1">
      <alignment horizontal="center" vertical="top" wrapText="1"/>
      <protection/>
    </xf>
    <xf numFmtId="164" fontId="6" fillId="0" borderId="10" xfId="48" applyNumberFormat="1" applyFont="1" applyFill="1" applyBorder="1" applyAlignment="1">
      <alignment horizontal="center" vertical="top" wrapText="1"/>
      <protection/>
    </xf>
    <xf numFmtId="166" fontId="6" fillId="0" borderId="10" xfId="48" applyNumberFormat="1" applyFont="1" applyFill="1" applyBorder="1" applyAlignment="1">
      <alignment horizontal="center" vertical="top" wrapText="1"/>
      <protection/>
    </xf>
    <xf numFmtId="3" fontId="6" fillId="0" borderId="10" xfId="48" applyNumberFormat="1" applyFont="1" applyFill="1" applyBorder="1" applyAlignment="1">
      <alignment horizontal="center" vertical="top" wrapText="1"/>
      <protection/>
    </xf>
    <xf numFmtId="167" fontId="6" fillId="0" borderId="10" xfId="48" applyNumberFormat="1" applyFont="1" applyFill="1" applyBorder="1" applyAlignment="1">
      <alignment horizontal="left" vertical="top" wrapText="1"/>
      <protection/>
    </xf>
    <xf numFmtId="167" fontId="6" fillId="37" borderId="10" xfId="48" applyNumberFormat="1" applyFont="1" applyFill="1" applyBorder="1" applyAlignment="1">
      <alignment horizontal="left" vertical="top"/>
      <protection/>
    </xf>
    <xf numFmtId="0" fontId="6" fillId="37" borderId="10" xfId="0" applyFont="1" applyFill="1" applyBorder="1" applyAlignment="1">
      <alignment vertical="top" wrapText="1"/>
    </xf>
    <xf numFmtId="164" fontId="6" fillId="37" borderId="10" xfId="0" applyNumberFormat="1" applyFont="1" applyFill="1" applyBorder="1" applyAlignment="1">
      <alignment horizontal="center" vertical="top" wrapText="1"/>
    </xf>
    <xf numFmtId="3" fontId="6" fillId="37" borderId="10" xfId="34" applyNumberFormat="1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164" fontId="6" fillId="39" borderId="10" xfId="0" applyNumberFormat="1" applyFont="1" applyFill="1" applyBorder="1" applyAlignment="1">
      <alignment horizontal="center" vertical="top" wrapText="1"/>
    </xf>
    <xf numFmtId="3" fontId="6" fillId="39" borderId="10" xfId="0" applyNumberFormat="1" applyFont="1" applyFill="1" applyBorder="1" applyAlignment="1">
      <alignment horizontal="center" vertical="top" wrapText="1"/>
    </xf>
    <xf numFmtId="2" fontId="6" fillId="0" borderId="10" xfId="48" applyNumberFormat="1" applyFont="1" applyFill="1" applyBorder="1" applyAlignment="1">
      <alignment horizontal="left" vertical="top" wrapText="1"/>
      <protection/>
    </xf>
    <xf numFmtId="3" fontId="6" fillId="0" borderId="10" xfId="48" applyNumberFormat="1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0" xfId="48" applyFont="1" applyBorder="1" applyAlignment="1">
      <alignment horizontal="left" vertical="top" wrapText="1"/>
      <protection/>
    </xf>
    <xf numFmtId="164" fontId="6" fillId="0" borderId="10" xfId="48" applyNumberFormat="1" applyFont="1" applyBorder="1" applyAlignment="1">
      <alignment horizontal="center" vertical="top" wrapText="1"/>
      <protection/>
    </xf>
    <xf numFmtId="0" fontId="7" fillId="0" borderId="10" xfId="48" applyFont="1" applyBorder="1" applyAlignment="1">
      <alignment vertical="top" wrapText="1"/>
      <protection/>
    </xf>
    <xf numFmtId="49" fontId="4" fillId="37" borderId="10" xfId="50" applyNumberFormat="1" applyFont="1" applyFill="1" applyBorder="1" applyAlignment="1">
      <alignment horizontal="center" vertical="top" wrapText="1"/>
      <protection/>
    </xf>
    <xf numFmtId="49" fontId="4" fillId="37" borderId="10" xfId="50" applyNumberFormat="1" applyFont="1" applyFill="1" applyBorder="1" applyAlignment="1">
      <alignment horizontal="left" vertical="top" wrapText="1"/>
      <protection/>
    </xf>
    <xf numFmtId="171" fontId="4" fillId="37" borderId="10" xfId="50" applyNumberFormat="1" applyFont="1" applyFill="1" applyBorder="1" applyAlignment="1">
      <alignment horizontal="center" vertical="top" wrapText="1"/>
      <protection/>
    </xf>
    <xf numFmtId="166" fontId="4" fillId="37" borderId="10" xfId="50" applyNumberFormat="1" applyFont="1" applyFill="1" applyBorder="1" applyAlignment="1">
      <alignment horizontal="center" vertical="top" wrapText="1"/>
      <protection/>
    </xf>
    <xf numFmtId="3" fontId="4" fillId="37" borderId="10" xfId="50" applyNumberFormat="1" applyFont="1" applyFill="1" applyBorder="1" applyAlignment="1">
      <alignment horizontal="center" vertical="top" wrapText="1"/>
      <protection/>
    </xf>
    <xf numFmtId="3" fontId="4" fillId="37" borderId="10" xfId="50" applyNumberFormat="1" applyFont="1" applyFill="1" applyBorder="1" applyAlignment="1">
      <alignment horizontal="center" vertical="top" wrapText="1"/>
      <protection/>
    </xf>
    <xf numFmtId="49" fontId="4" fillId="37" borderId="10" xfId="50" applyNumberFormat="1" applyFont="1" applyFill="1" applyBorder="1" applyAlignment="1">
      <alignment horizontal="center" vertical="top" wrapText="1"/>
      <protection/>
    </xf>
    <xf numFmtId="49" fontId="4" fillId="37" borderId="10" xfId="50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49" applyFont="1">
      <alignment/>
      <protection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9" borderId="10" xfId="0" applyFont="1" applyFill="1" applyBorder="1" applyAlignment="1">
      <alignment vertical="top" wrapText="1"/>
    </xf>
    <xf numFmtId="164" fontId="4" fillId="39" borderId="10" xfId="0" applyNumberFormat="1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165" fontId="6" fillId="0" borderId="10" xfId="48" applyNumberFormat="1" applyFont="1" applyBorder="1" applyAlignment="1">
      <alignment horizontal="center" vertical="top" wrapText="1"/>
      <protection/>
    </xf>
    <xf numFmtId="0" fontId="19" fillId="46" borderId="0" xfId="49" applyFont="1" applyFill="1" applyBorder="1" applyAlignment="1">
      <alignment vertical="top"/>
      <protection/>
    </xf>
    <xf numFmtId="0" fontId="4" fillId="0" borderId="0" xfId="50" applyFont="1" applyFill="1" applyAlignment="1">
      <alignment horizontal="center" vertical="center"/>
      <protection/>
    </xf>
    <xf numFmtId="0" fontId="9" fillId="0" borderId="0" xfId="50" applyFont="1" applyFill="1" applyBorder="1" applyAlignment="1">
      <alignment vertical="top"/>
      <protection/>
    </xf>
    <xf numFmtId="0" fontId="22" fillId="0" borderId="57" xfId="48" applyFont="1" applyFill="1" applyBorder="1" applyAlignment="1">
      <alignment horizontal="center" vertical="center"/>
      <protection/>
    </xf>
    <xf numFmtId="0" fontId="9" fillId="0" borderId="0" xfId="50" applyFont="1" applyAlignment="1">
      <alignment vertical="top"/>
      <protection/>
    </xf>
    <xf numFmtId="0" fontId="22" fillId="0" borderId="32" xfId="48" applyFont="1" applyFill="1" applyBorder="1" applyAlignment="1">
      <alignment vertical="center"/>
      <protection/>
    </xf>
    <xf numFmtId="0" fontId="22" fillId="0" borderId="33" xfId="48" applyFont="1" applyFill="1" applyBorder="1" applyAlignment="1">
      <alignment vertical="center"/>
      <protection/>
    </xf>
    <xf numFmtId="0" fontId="22" fillId="0" borderId="34" xfId="48" applyFont="1" applyFill="1" applyBorder="1" applyAlignment="1">
      <alignment vertical="center"/>
      <protection/>
    </xf>
    <xf numFmtId="0" fontId="22" fillId="0" borderId="60" xfId="48" applyFont="1" applyFill="1" applyBorder="1" applyAlignment="1">
      <alignment horizontal="center" vertical="center"/>
      <protection/>
    </xf>
    <xf numFmtId="165" fontId="22" fillId="0" borderId="34" xfId="48" applyNumberFormat="1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left" vertical="center" wrapText="1"/>
      <protection/>
    </xf>
    <xf numFmtId="165" fontId="22" fillId="0" borderId="0" xfId="48" applyNumberFormat="1" applyFont="1" applyFill="1" applyBorder="1" applyAlignment="1">
      <alignment horizontal="center" vertical="center"/>
      <protection/>
    </xf>
    <xf numFmtId="164" fontId="22" fillId="0" borderId="0" xfId="48" applyNumberFormat="1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vertical="top"/>
      <protection/>
    </xf>
    <xf numFmtId="0" fontId="6" fillId="46" borderId="10" xfId="0" applyFont="1" applyFill="1" applyBorder="1" applyAlignment="1">
      <alignment horizontal="center" vertical="center"/>
    </xf>
    <xf numFmtId="0" fontId="6" fillId="46" borderId="10" xfId="48" applyFont="1" applyFill="1" applyBorder="1" applyAlignment="1">
      <alignment horizontal="center" vertical="center"/>
      <protection/>
    </xf>
    <xf numFmtId="0" fontId="6" fillId="46" borderId="10" xfId="48" applyFont="1" applyFill="1" applyBorder="1" applyAlignment="1">
      <alignment horizontal="left" vertical="center" wrapText="1"/>
      <protection/>
    </xf>
    <xf numFmtId="164" fontId="6" fillId="46" borderId="10" xfId="48" applyNumberFormat="1" applyFont="1" applyFill="1" applyBorder="1" applyAlignment="1">
      <alignment horizontal="center" vertical="center" wrapText="1"/>
      <protection/>
    </xf>
    <xf numFmtId="164" fontId="6" fillId="46" borderId="10" xfId="48" applyNumberFormat="1" applyFont="1" applyFill="1" applyBorder="1" applyAlignment="1">
      <alignment horizontal="center" vertical="center"/>
      <protection/>
    </xf>
    <xf numFmtId="164" fontId="6" fillId="46" borderId="11" xfId="50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 horizontal="center" vertical="center"/>
    </xf>
    <xf numFmtId="3" fontId="4" fillId="46" borderId="18" xfId="0" applyNumberFormat="1" applyFont="1" applyFill="1" applyBorder="1" applyAlignment="1">
      <alignment horizontal="center" vertical="center"/>
    </xf>
    <xf numFmtId="3" fontId="4" fillId="46" borderId="10" xfId="50" applyNumberFormat="1" applyFont="1" applyFill="1" applyBorder="1" applyAlignment="1">
      <alignment horizontal="center" vertical="center" wrapText="1"/>
      <protection/>
    </xf>
    <xf numFmtId="0" fontId="4" fillId="46" borderId="10" xfId="0" applyFont="1" applyFill="1" applyBorder="1" applyAlignment="1">
      <alignment horizontal="center" vertical="center"/>
    </xf>
    <xf numFmtId="164" fontId="6" fillId="46" borderId="10" xfId="50" applyNumberFormat="1" applyFont="1" applyFill="1" applyBorder="1" applyAlignment="1">
      <alignment horizontal="center" vertical="center" wrapText="1"/>
      <protection/>
    </xf>
    <xf numFmtId="0" fontId="7" fillId="46" borderId="10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left" vertical="center" wrapText="1"/>
    </xf>
    <xf numFmtId="164" fontId="4" fillId="46" borderId="10" xfId="0" applyNumberFormat="1" applyFont="1" applyFill="1" applyBorder="1" applyAlignment="1">
      <alignment horizontal="center" vertical="center" wrapText="1"/>
    </xf>
    <xf numFmtId="0" fontId="4" fillId="46" borderId="10" xfId="50" applyFont="1" applyFill="1" applyBorder="1" applyAlignment="1">
      <alignment horizontal="center" vertical="center"/>
      <protection/>
    </xf>
    <xf numFmtId="0" fontId="4" fillId="46" borderId="10" xfId="50" applyFont="1" applyFill="1" applyBorder="1" applyAlignment="1">
      <alignment horizontal="left" vertical="center" wrapText="1"/>
      <protection/>
    </xf>
    <xf numFmtId="164" fontId="4" fillId="46" borderId="10" xfId="50" applyNumberFormat="1" applyFont="1" applyFill="1" applyBorder="1" applyAlignment="1">
      <alignment horizontal="center" vertical="center" wrapText="1"/>
      <protection/>
    </xf>
    <xf numFmtId="0" fontId="6" fillId="46" borderId="10" xfId="50" applyFont="1" applyFill="1" applyBorder="1" applyAlignment="1">
      <alignment horizontal="left" vertical="center" wrapText="1"/>
      <protection/>
    </xf>
    <xf numFmtId="164" fontId="6" fillId="46" borderId="10" xfId="50" applyNumberFormat="1" applyFont="1" applyFill="1" applyBorder="1" applyAlignment="1">
      <alignment horizontal="center" vertical="center"/>
      <protection/>
    </xf>
    <xf numFmtId="0" fontId="6" fillId="46" borderId="0" xfId="0" applyFont="1" applyFill="1" applyBorder="1" applyAlignment="1">
      <alignment horizontal="center" vertical="center"/>
    </xf>
    <xf numFmtId="164" fontId="6" fillId="46" borderId="0" xfId="50" applyNumberFormat="1" applyFont="1" applyFill="1" applyBorder="1" applyAlignment="1">
      <alignment horizontal="center" vertical="center" wrapText="1"/>
      <protection/>
    </xf>
    <xf numFmtId="3" fontId="4" fillId="46" borderId="0" xfId="0" applyNumberFormat="1" applyFont="1" applyFill="1" applyBorder="1" applyAlignment="1">
      <alignment horizontal="center" vertical="center"/>
    </xf>
    <xf numFmtId="3" fontId="4" fillId="46" borderId="0" xfId="50" applyNumberFormat="1" applyFont="1" applyFill="1" applyBorder="1" applyAlignment="1">
      <alignment horizontal="center" vertical="center" wrapText="1"/>
      <protection/>
    </xf>
    <xf numFmtId="164" fontId="6" fillId="46" borderId="0" xfId="48" applyNumberFormat="1" applyFont="1" applyFill="1" applyBorder="1" applyAlignment="1">
      <alignment horizontal="center" vertical="center"/>
      <protection/>
    </xf>
    <xf numFmtId="0" fontId="4" fillId="46" borderId="0" xfId="0" applyFont="1" applyFill="1" applyBorder="1" applyAlignment="1">
      <alignment horizontal="center" vertical="center"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left" vertical="center"/>
      <protection/>
    </xf>
    <xf numFmtId="0" fontId="4" fillId="46" borderId="11" xfId="0" applyFont="1" applyFill="1" applyBorder="1" applyAlignment="1">
      <alignment horizontal="center" vertical="center"/>
    </xf>
    <xf numFmtId="0" fontId="4" fillId="46" borderId="18" xfId="50" applyFont="1" applyFill="1" applyBorder="1" applyAlignment="1">
      <alignment horizontal="center" vertical="center"/>
      <protection/>
    </xf>
    <xf numFmtId="0" fontId="22" fillId="0" borderId="57" xfId="48" applyFont="1" applyFill="1" applyBorder="1" applyAlignment="1">
      <alignment horizontal="center" vertical="center" wrapText="1"/>
      <protection/>
    </xf>
    <xf numFmtId="165" fontId="22" fillId="0" borderId="53" xfId="48" applyNumberFormat="1" applyFont="1" applyFill="1" applyBorder="1" applyAlignment="1">
      <alignment horizontal="center" vertical="center" wrapText="1"/>
      <protection/>
    </xf>
    <xf numFmtId="0" fontId="22" fillId="0" borderId="53" xfId="48" applyFont="1" applyFill="1" applyBorder="1" applyAlignment="1">
      <alignment horizontal="center" vertical="center" wrapText="1"/>
      <protection/>
    </xf>
    <xf numFmtId="0" fontId="22" fillId="0" borderId="33" xfId="48" applyFont="1" applyFill="1" applyBorder="1" applyAlignment="1">
      <alignment horizontal="center" vertical="center"/>
      <protection/>
    </xf>
    <xf numFmtId="0" fontId="22" fillId="0" borderId="34" xfId="48" applyFont="1" applyFill="1" applyBorder="1" applyAlignment="1">
      <alignment horizontal="center" vertical="center"/>
      <protection/>
    </xf>
    <xf numFmtId="0" fontId="22" fillId="0" borderId="61" xfId="48" applyFont="1" applyFill="1" applyBorder="1" applyAlignment="1">
      <alignment horizontal="center" vertical="center"/>
      <protection/>
    </xf>
    <xf numFmtId="0" fontId="22" fillId="0" borderId="22" xfId="48" applyFont="1" applyFill="1" applyBorder="1" applyAlignment="1">
      <alignment horizontal="center" vertical="center"/>
      <protection/>
    </xf>
    <xf numFmtId="0" fontId="22" fillId="0" borderId="53" xfId="48" applyFont="1" applyFill="1" applyBorder="1" applyAlignment="1">
      <alignment horizontal="center" vertical="center"/>
      <protection/>
    </xf>
    <xf numFmtId="0" fontId="22" fillId="0" borderId="62" xfId="48" applyFont="1" applyFill="1" applyBorder="1" applyAlignment="1">
      <alignment horizontal="center" vertical="center"/>
      <protection/>
    </xf>
    <xf numFmtId="0" fontId="22" fillId="0" borderId="32" xfId="4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49" applyFont="1">
      <alignment/>
      <protection/>
    </xf>
    <xf numFmtId="0" fontId="7" fillId="0" borderId="0" xfId="48" applyFill="1">
      <alignment/>
      <protection/>
    </xf>
    <xf numFmtId="0" fontId="0" fillId="0" borderId="0" xfId="0" applyFill="1" applyAlignment="1">
      <alignment/>
    </xf>
    <xf numFmtId="0" fontId="20" fillId="0" borderId="0" xfId="49" applyFont="1" applyFill="1">
      <alignment/>
      <protection/>
    </xf>
    <xf numFmtId="0" fontId="6" fillId="0" borderId="0" xfId="49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4" fontId="22" fillId="0" borderId="6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64" fontId="22" fillId="0" borderId="65" xfId="0" applyNumberFormat="1" applyFont="1" applyFill="1" applyBorder="1" applyAlignment="1">
      <alignment horizontal="center" vertical="center" wrapText="1"/>
    </xf>
    <xf numFmtId="0" fontId="19" fillId="0" borderId="0" xfId="49" applyFont="1" applyFill="1" applyBorder="1" applyAlignment="1">
      <alignment vertical="top"/>
      <protection/>
    </xf>
    <xf numFmtId="0" fontId="7" fillId="33" borderId="0" xfId="48" applyFill="1">
      <alignment/>
      <protection/>
    </xf>
    <xf numFmtId="0" fontId="18" fillId="0" borderId="0" xfId="0" applyFont="1" applyFill="1" applyAlignment="1">
      <alignment/>
    </xf>
    <xf numFmtId="0" fontId="7" fillId="0" borderId="0" xfId="48" applyFill="1" applyBorder="1">
      <alignment/>
      <protection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13" xfId="49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2" fillId="0" borderId="0" xfId="49" applyFont="1" applyFill="1">
      <alignment/>
      <protection/>
    </xf>
    <xf numFmtId="0" fontId="7" fillId="34" borderId="0" xfId="48" applyFill="1">
      <alignment/>
      <protection/>
    </xf>
    <xf numFmtId="0" fontId="7" fillId="35" borderId="0" xfId="48" applyFill="1">
      <alignment/>
      <protection/>
    </xf>
    <xf numFmtId="0" fontId="25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48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3" fillId="36" borderId="0" xfId="49" applyFont="1" applyFill="1" applyBorder="1" applyAlignment="1">
      <alignment vertical="top"/>
      <protection/>
    </xf>
    <xf numFmtId="0" fontId="19" fillId="36" borderId="0" xfId="49" applyFont="1" applyFill="1" applyBorder="1" applyAlignment="1">
      <alignment vertical="top"/>
      <protection/>
    </xf>
    <xf numFmtId="0" fontId="4" fillId="37" borderId="10" xfId="0" applyFont="1" applyFill="1" applyBorder="1" applyAlignment="1">
      <alignment vertical="top" wrapText="1"/>
    </xf>
    <xf numFmtId="164" fontId="4" fillId="37" borderId="10" xfId="0" applyNumberFormat="1" applyFont="1" applyFill="1" applyBorder="1" applyAlignment="1">
      <alignment vertical="top" wrapText="1"/>
    </xf>
    <xf numFmtId="0" fontId="6" fillId="39" borderId="10" xfId="0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49" fontId="6" fillId="39" borderId="10" xfId="50" applyNumberFormat="1" applyFont="1" applyFill="1" applyBorder="1" applyAlignment="1">
      <alignment horizontal="center" vertical="top" wrapText="1"/>
      <protection/>
    </xf>
    <xf numFmtId="49" fontId="6" fillId="39" borderId="10" xfId="0" applyNumberFormat="1" applyFont="1" applyFill="1" applyBorder="1" applyAlignment="1">
      <alignment horizontal="left" vertical="top" wrapText="1"/>
    </xf>
    <xf numFmtId="49" fontId="6" fillId="39" borderId="10" xfId="0" applyNumberFormat="1" applyFont="1" applyFill="1" applyBorder="1" applyAlignment="1">
      <alignment horizontal="center" vertical="top" wrapText="1"/>
    </xf>
    <xf numFmtId="49" fontId="6" fillId="39" borderId="10" xfId="50" applyNumberFormat="1" applyFont="1" applyFill="1" applyBorder="1" applyAlignment="1">
      <alignment horizontal="left" vertical="top" wrapText="1"/>
      <protection/>
    </xf>
    <xf numFmtId="0" fontId="4" fillId="45" borderId="10" xfId="0" applyFont="1" applyFill="1" applyBorder="1" applyAlignment="1">
      <alignment horizontal="center" vertical="top" wrapText="1"/>
    </xf>
    <xf numFmtId="0" fontId="4" fillId="45" borderId="10" xfId="0" applyFont="1" applyFill="1" applyBorder="1" applyAlignment="1">
      <alignment vertical="top" wrapText="1"/>
    </xf>
    <xf numFmtId="164" fontId="4" fillId="45" borderId="10" xfId="0" applyNumberFormat="1" applyFont="1" applyFill="1" applyBorder="1" applyAlignment="1">
      <alignment vertical="top" wrapText="1"/>
    </xf>
    <xf numFmtId="0" fontId="4" fillId="4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45" borderId="10" xfId="49" applyFont="1" applyFill="1" applyBorder="1" applyAlignment="1">
      <alignment horizontal="center" vertical="top" wrapText="1"/>
      <protection/>
    </xf>
    <xf numFmtId="0" fontId="6" fillId="45" borderId="10" xfId="49" applyFont="1" applyFill="1" applyBorder="1" applyAlignment="1">
      <alignment vertical="top" wrapText="1"/>
      <protection/>
    </xf>
    <xf numFmtId="164" fontId="6" fillId="45" borderId="10" xfId="49" applyNumberFormat="1" applyFont="1" applyFill="1" applyBorder="1" applyAlignment="1">
      <alignment horizontal="center" vertical="top" wrapText="1"/>
      <protection/>
    </xf>
    <xf numFmtId="165" fontId="6" fillId="45" borderId="10" xfId="49" applyNumberFormat="1" applyFont="1" applyFill="1" applyBorder="1" applyAlignment="1">
      <alignment horizontal="center" vertical="top" wrapText="1"/>
      <protection/>
    </xf>
    <xf numFmtId="166" fontId="6" fillId="45" borderId="10" xfId="34" applyNumberFormat="1" applyFont="1" applyFill="1" applyBorder="1" applyAlignment="1">
      <alignment horizontal="center" vertical="top" wrapText="1"/>
    </xf>
    <xf numFmtId="3" fontId="6" fillId="45" borderId="10" xfId="49" applyNumberFormat="1" applyFont="1" applyFill="1" applyBorder="1" applyAlignment="1">
      <alignment horizontal="center" vertical="top" wrapText="1"/>
      <protection/>
    </xf>
    <xf numFmtId="3" fontId="6" fillId="45" borderId="10" xfId="49" applyNumberFormat="1" applyFont="1" applyFill="1" applyBorder="1" applyAlignment="1">
      <alignment horizontal="center" vertical="top" wrapText="1"/>
      <protection/>
    </xf>
    <xf numFmtId="0" fontId="6" fillId="45" borderId="10" xfId="49" applyFont="1" applyFill="1" applyBorder="1" applyAlignment="1">
      <alignment horizontal="center" vertical="top" wrapText="1"/>
      <protection/>
    </xf>
    <xf numFmtId="0" fontId="6" fillId="45" borderId="10" xfId="49" applyFont="1" applyFill="1" applyBorder="1" applyAlignment="1">
      <alignment vertical="top" wrapText="1"/>
      <protection/>
    </xf>
    <xf numFmtId="0" fontId="6" fillId="45" borderId="10" xfId="48" applyFont="1" applyFill="1" applyBorder="1" applyAlignment="1">
      <alignment horizontal="center" vertical="top"/>
      <protection/>
    </xf>
    <xf numFmtId="0" fontId="6" fillId="45" borderId="10" xfId="48" applyFont="1" applyFill="1" applyBorder="1" applyAlignment="1">
      <alignment horizontal="center" vertical="top" wrapText="1"/>
      <protection/>
    </xf>
    <xf numFmtId="0" fontId="6" fillId="45" borderId="10" xfId="48" applyFont="1" applyFill="1" applyBorder="1" applyAlignment="1">
      <alignment vertical="top" wrapText="1"/>
      <protection/>
    </xf>
    <xf numFmtId="164" fontId="6" fillId="45" borderId="10" xfId="48" applyNumberFormat="1" applyFont="1" applyFill="1" applyBorder="1" applyAlignment="1">
      <alignment horizontal="center" vertical="top" wrapText="1"/>
      <protection/>
    </xf>
    <xf numFmtId="165" fontId="6" fillId="45" borderId="10" xfId="48" applyNumberFormat="1" applyFont="1" applyFill="1" applyBorder="1" applyAlignment="1">
      <alignment horizontal="center" vertical="top" wrapText="1"/>
      <protection/>
    </xf>
    <xf numFmtId="166" fontId="6" fillId="45" borderId="10" xfId="48" applyNumberFormat="1" applyFont="1" applyFill="1" applyBorder="1" applyAlignment="1">
      <alignment horizontal="center" vertical="top" wrapText="1"/>
      <protection/>
    </xf>
    <xf numFmtId="3" fontId="12" fillId="45" borderId="10" xfId="48" applyNumberFormat="1" applyFont="1" applyFill="1" applyBorder="1" applyAlignment="1">
      <alignment horizontal="center" vertical="top" wrapText="1"/>
      <protection/>
    </xf>
    <xf numFmtId="3" fontId="6" fillId="45" borderId="10" xfId="48" applyNumberFormat="1" applyFont="1" applyFill="1" applyBorder="1" applyAlignment="1">
      <alignment vertical="top" wrapText="1"/>
      <protection/>
    </xf>
    <xf numFmtId="167" fontId="6" fillId="45" borderId="10" xfId="48" applyNumberFormat="1" applyFont="1" applyFill="1" applyBorder="1" applyAlignment="1">
      <alignment horizontal="left" vertical="top" wrapText="1"/>
      <protection/>
    </xf>
    <xf numFmtId="164" fontId="4" fillId="45" borderId="10" xfId="0" applyNumberFormat="1" applyFont="1" applyFill="1" applyBorder="1" applyAlignment="1">
      <alignment horizontal="center" vertical="top" wrapText="1"/>
    </xf>
    <xf numFmtId="165" fontId="4" fillId="45" borderId="10" xfId="0" applyNumberFormat="1" applyFont="1" applyFill="1" applyBorder="1" applyAlignment="1">
      <alignment horizontal="center" vertical="top" wrapText="1"/>
    </xf>
    <xf numFmtId="166" fontId="4" fillId="45" borderId="10" xfId="0" applyNumberFormat="1" applyFont="1" applyFill="1" applyBorder="1" applyAlignment="1">
      <alignment horizontal="center" vertical="top" wrapText="1"/>
    </xf>
    <xf numFmtId="3" fontId="4" fillId="45" borderId="10" xfId="0" applyNumberFormat="1" applyFont="1" applyFill="1" applyBorder="1" applyAlignment="1">
      <alignment horizontal="center" vertical="top" wrapText="1"/>
    </xf>
    <xf numFmtId="0" fontId="4" fillId="45" borderId="10" xfId="0" applyFont="1" applyFill="1" applyBorder="1" applyAlignment="1">
      <alignment horizontal="center" vertical="top" wrapText="1"/>
    </xf>
    <xf numFmtId="0" fontId="4" fillId="45" borderId="10" xfId="0" applyFont="1" applyFill="1" applyBorder="1" applyAlignment="1">
      <alignment vertical="top" wrapText="1"/>
    </xf>
    <xf numFmtId="167" fontId="8" fillId="45" borderId="10" xfId="49" applyNumberFormat="1" applyFont="1" applyFill="1" applyBorder="1" applyAlignment="1">
      <alignment horizontal="left" vertical="top" wrapText="1"/>
      <protection/>
    </xf>
    <xf numFmtId="0" fontId="4" fillId="34" borderId="19" xfId="0" applyFont="1" applyFill="1" applyBorder="1" applyAlignment="1">
      <alignment horizontal="center" vertical="top" wrapText="1"/>
    </xf>
    <xf numFmtId="165" fontId="6" fillId="46" borderId="10" xfId="0" applyNumberFormat="1" applyFont="1" applyFill="1" applyBorder="1" applyAlignment="1">
      <alignment horizontal="center" vertical="center"/>
    </xf>
    <xf numFmtId="164" fontId="6" fillId="39" borderId="10" xfId="0" applyNumberFormat="1" applyFont="1" applyFill="1" applyBorder="1" applyAlignment="1">
      <alignment horizontal="center" vertical="top" wrapText="1"/>
    </xf>
    <xf numFmtId="166" fontId="6" fillId="39" borderId="10" xfId="0" applyNumberFormat="1" applyFont="1" applyFill="1" applyBorder="1" applyAlignment="1">
      <alignment horizontal="center" vertical="top" wrapText="1"/>
    </xf>
    <xf numFmtId="3" fontId="6" fillId="39" borderId="10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1" fillId="0" borderId="0" xfId="0" applyFont="1" applyAlignment="1">
      <alignment/>
    </xf>
    <xf numFmtId="0" fontId="4" fillId="4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vertical="top" wrapText="1"/>
    </xf>
    <xf numFmtId="0" fontId="6" fillId="39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3" fillId="0" borderId="0" xfId="49" applyFont="1" applyFill="1" applyBorder="1" applyAlignment="1">
      <alignment vertical="top"/>
      <protection/>
    </xf>
    <xf numFmtId="164" fontId="22" fillId="0" borderId="50" xfId="48" applyNumberFormat="1" applyFont="1" applyFill="1" applyBorder="1" applyAlignment="1">
      <alignment horizontal="center" vertical="center"/>
      <protection/>
    </xf>
    <xf numFmtId="164" fontId="22" fillId="0" borderId="36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47" borderId="10" xfId="49" applyFont="1" applyFill="1" applyBorder="1" applyAlignment="1">
      <alignment horizontal="center"/>
      <protection/>
    </xf>
    <xf numFmtId="3" fontId="4" fillId="48" borderId="10" xfId="50" applyNumberFormat="1" applyFont="1" applyFill="1" applyBorder="1" applyAlignment="1">
      <alignment horizontal="center" vertical="top" wrapText="1"/>
      <protection/>
    </xf>
    <xf numFmtId="0" fontId="6" fillId="48" borderId="10" xfId="50" applyFont="1" applyFill="1" applyBorder="1" applyAlignment="1">
      <alignment horizontal="center" vertical="top" wrapText="1"/>
      <protection/>
    </xf>
    <xf numFmtId="0" fontId="6" fillId="48" borderId="10" xfId="50" applyFont="1" applyFill="1" applyBorder="1" applyAlignment="1">
      <alignment horizontal="left" vertical="top" wrapText="1"/>
      <protection/>
    </xf>
    <xf numFmtId="164" fontId="6" fillId="48" borderId="10" xfId="50" applyNumberFormat="1" applyFont="1" applyFill="1" applyBorder="1" applyAlignment="1">
      <alignment horizontal="center" vertical="top" wrapText="1"/>
      <protection/>
    </xf>
    <xf numFmtId="0" fontId="4" fillId="48" borderId="10" xfId="0" applyFont="1" applyFill="1" applyBorder="1" applyAlignment="1">
      <alignment horizontal="center" vertical="top" wrapText="1"/>
    </xf>
    <xf numFmtId="0" fontId="4" fillId="48" borderId="10" xfId="0" applyFont="1" applyFill="1" applyBorder="1" applyAlignment="1">
      <alignment vertical="top" wrapText="1"/>
    </xf>
    <xf numFmtId="164" fontId="4" fillId="48" borderId="10" xfId="0" applyNumberFormat="1" applyFont="1" applyFill="1" applyBorder="1" applyAlignment="1">
      <alignment vertical="top" wrapText="1"/>
    </xf>
    <xf numFmtId="0" fontId="4" fillId="49" borderId="10" xfId="0" applyFont="1" applyFill="1" applyBorder="1" applyAlignment="1">
      <alignment horizontal="center"/>
    </xf>
    <xf numFmtId="0" fontId="4" fillId="49" borderId="10" xfId="0" applyFont="1" applyFill="1" applyBorder="1" applyAlignment="1">
      <alignment horizontal="center" vertical="top" wrapText="1"/>
    </xf>
    <xf numFmtId="0" fontId="4" fillId="49" borderId="10" xfId="0" applyFont="1" applyFill="1" applyBorder="1" applyAlignment="1">
      <alignment horizontal="left" vertical="top" wrapText="1"/>
    </xf>
    <xf numFmtId="164" fontId="4" fillId="49" borderId="10" xfId="0" applyNumberFormat="1" applyFont="1" applyFill="1" applyBorder="1" applyAlignment="1">
      <alignment horizontal="center" vertical="top" wrapText="1"/>
    </xf>
    <xf numFmtId="3" fontId="4" fillId="49" borderId="10" xfId="0" applyNumberFormat="1" applyFont="1" applyFill="1" applyBorder="1" applyAlignment="1">
      <alignment horizontal="center" vertical="top" wrapText="1"/>
    </xf>
    <xf numFmtId="0" fontId="4" fillId="49" borderId="10" xfId="0" applyFont="1" applyFill="1" applyBorder="1" applyAlignment="1">
      <alignment vertical="top" wrapText="1"/>
    </xf>
    <xf numFmtId="0" fontId="6" fillId="48" borderId="10" xfId="0" applyFont="1" applyFill="1" applyBorder="1" applyAlignment="1">
      <alignment horizontal="center" vertical="top" wrapText="1"/>
    </xf>
    <xf numFmtId="165" fontId="6" fillId="48" borderId="10" xfId="50" applyNumberFormat="1" applyFont="1" applyFill="1" applyBorder="1" applyAlignment="1">
      <alignment horizontal="center" vertical="top" wrapText="1"/>
      <protection/>
    </xf>
    <xf numFmtId="166" fontId="6" fillId="48" borderId="10" xfId="50" applyNumberFormat="1" applyFont="1" applyFill="1" applyBorder="1" applyAlignment="1">
      <alignment horizontal="center" vertical="top" wrapText="1"/>
      <protection/>
    </xf>
    <xf numFmtId="3" fontId="6" fillId="48" borderId="10" xfId="50" applyNumberFormat="1" applyFont="1" applyFill="1" applyBorder="1" applyAlignment="1">
      <alignment horizontal="center" vertical="top" wrapText="1"/>
      <protection/>
    </xf>
    <xf numFmtId="0" fontId="4" fillId="48" borderId="10" xfId="0" applyFont="1" applyFill="1" applyBorder="1" applyAlignment="1">
      <alignment horizontal="left" vertical="top" wrapText="1"/>
    </xf>
    <xf numFmtId="164" fontId="4" fillId="48" borderId="10" xfId="0" applyNumberFormat="1" applyFont="1" applyFill="1" applyBorder="1" applyAlignment="1">
      <alignment horizontal="center" vertical="top" wrapText="1"/>
    </xf>
    <xf numFmtId="3" fontId="4" fillId="48" borderId="10" xfId="0" applyNumberFormat="1" applyFont="1" applyFill="1" applyBorder="1" applyAlignment="1">
      <alignment horizontal="center" vertical="top" wrapText="1"/>
    </xf>
    <xf numFmtId="0" fontId="6" fillId="49" borderId="19" xfId="48" applyFont="1" applyFill="1" applyBorder="1" applyAlignment="1">
      <alignment horizontal="center" vertical="top" wrapText="1"/>
      <protection/>
    </xf>
    <xf numFmtId="0" fontId="6" fillId="49" borderId="19" xfId="48" applyFont="1" applyFill="1" applyBorder="1" applyAlignment="1">
      <alignment horizontal="left" vertical="top" wrapText="1"/>
      <protection/>
    </xf>
    <xf numFmtId="164" fontId="6" fillId="49" borderId="19" xfId="48" applyNumberFormat="1" applyFont="1" applyFill="1" applyBorder="1" applyAlignment="1">
      <alignment horizontal="center" vertical="top" wrapText="1"/>
      <protection/>
    </xf>
    <xf numFmtId="3" fontId="6" fillId="49" borderId="19" xfId="48" applyNumberFormat="1" applyFont="1" applyFill="1" applyBorder="1" applyAlignment="1">
      <alignment horizontal="center" vertical="top" wrapText="1"/>
      <protection/>
    </xf>
    <xf numFmtId="0" fontId="4" fillId="50" borderId="10" xfId="0" applyFont="1" applyFill="1" applyBorder="1" applyAlignment="1">
      <alignment horizontal="center" vertical="top" wrapText="1"/>
    </xf>
    <xf numFmtId="0" fontId="4" fillId="46" borderId="15" xfId="0" applyFont="1" applyFill="1" applyBorder="1" applyAlignment="1">
      <alignment horizontal="center" vertical="center"/>
    </xf>
    <xf numFmtId="164" fontId="6" fillId="46" borderId="15" xfId="50" applyNumberFormat="1" applyFont="1" applyFill="1" applyBorder="1" applyAlignment="1">
      <alignment horizontal="center" vertical="center" wrapText="1"/>
      <protection/>
    </xf>
    <xf numFmtId="3" fontId="4" fillId="46" borderId="15" xfId="50" applyNumberFormat="1" applyFont="1" applyFill="1" applyBorder="1" applyAlignment="1">
      <alignment horizontal="center" vertical="center" wrapText="1"/>
      <protection/>
    </xf>
    <xf numFmtId="0" fontId="12" fillId="46" borderId="0" xfId="0" applyFont="1" applyFill="1" applyBorder="1" applyAlignment="1">
      <alignment horizontal="center" vertical="center"/>
    </xf>
    <xf numFmtId="0" fontId="6" fillId="46" borderId="0" xfId="50" applyFont="1" applyFill="1" applyBorder="1" applyAlignment="1">
      <alignment horizontal="left" vertical="center" wrapText="1"/>
      <protection/>
    </xf>
    <xf numFmtId="164" fontId="6" fillId="46" borderId="0" xfId="50" applyNumberFormat="1" applyFont="1" applyFill="1" applyBorder="1" applyAlignment="1">
      <alignment horizontal="center" vertical="center"/>
      <protection/>
    </xf>
    <xf numFmtId="165" fontId="6" fillId="0" borderId="0" xfId="0" applyNumberFormat="1" applyFont="1" applyBorder="1" applyAlignment="1">
      <alignment horizontal="center" vertical="center"/>
    </xf>
    <xf numFmtId="0" fontId="4" fillId="51" borderId="10" xfId="0" applyFont="1" applyFill="1" applyBorder="1" applyAlignment="1">
      <alignment horizontal="center"/>
    </xf>
    <xf numFmtId="0" fontId="6" fillId="48" borderId="10" xfId="0" applyFont="1" applyFill="1" applyBorder="1" applyAlignment="1">
      <alignment vertical="top" wrapText="1"/>
    </xf>
    <xf numFmtId="164" fontId="6" fillId="48" borderId="10" xfId="0" applyNumberFormat="1" applyFont="1" applyFill="1" applyBorder="1" applyAlignment="1">
      <alignment horizontal="center" vertical="top" wrapText="1"/>
    </xf>
    <xf numFmtId="3" fontId="6" fillId="48" borderId="10" xfId="0" applyNumberFormat="1" applyFont="1" applyFill="1" applyBorder="1" applyAlignment="1">
      <alignment horizontal="center" vertical="top" wrapText="1"/>
    </xf>
    <xf numFmtId="3" fontId="6" fillId="48" borderId="10" xfId="34" applyNumberFormat="1" applyFont="1" applyFill="1" applyBorder="1" applyAlignment="1">
      <alignment horizontal="center" vertical="top" wrapText="1"/>
    </xf>
    <xf numFmtId="0" fontId="6" fillId="48" borderId="10" xfId="49" applyFont="1" applyFill="1" applyBorder="1" applyAlignment="1">
      <alignment horizontal="center" vertical="top" wrapText="1"/>
      <protection/>
    </xf>
    <xf numFmtId="0" fontId="6" fillId="48" borderId="10" xfId="49" applyFont="1" applyFill="1" applyBorder="1" applyAlignment="1">
      <alignment vertical="top" wrapText="1"/>
      <protection/>
    </xf>
    <xf numFmtId="0" fontId="4" fillId="50" borderId="10" xfId="0" applyFont="1" applyFill="1" applyBorder="1" applyAlignment="1">
      <alignment horizontal="center" vertical="top" wrapText="1"/>
    </xf>
    <xf numFmtId="0" fontId="4" fillId="50" borderId="10" xfId="0" applyFont="1" applyFill="1" applyBorder="1" applyAlignment="1">
      <alignment vertical="top" wrapText="1"/>
    </xf>
    <xf numFmtId="164" fontId="4" fillId="50" borderId="10" xfId="0" applyNumberFormat="1" applyFont="1" applyFill="1" applyBorder="1" applyAlignment="1">
      <alignment horizontal="center" vertical="top" wrapText="1"/>
    </xf>
    <xf numFmtId="166" fontId="4" fillId="50" borderId="10" xfId="0" applyNumberFormat="1" applyFont="1" applyFill="1" applyBorder="1" applyAlignment="1">
      <alignment horizontal="center" vertical="top" wrapText="1"/>
    </xf>
    <xf numFmtId="3" fontId="4" fillId="50" borderId="10" xfId="0" applyNumberFormat="1" applyFont="1" applyFill="1" applyBorder="1" applyAlignment="1">
      <alignment horizontal="center" vertical="top" wrapText="1"/>
    </xf>
    <xf numFmtId="0" fontId="6" fillId="50" borderId="10" xfId="49" applyFont="1" applyFill="1" applyBorder="1" applyAlignment="1">
      <alignment horizontal="center" vertical="top" wrapText="1"/>
      <protection/>
    </xf>
    <xf numFmtId="0" fontId="6" fillId="50" borderId="10" xfId="49" applyFont="1" applyFill="1" applyBorder="1" applyAlignment="1">
      <alignment vertical="top" wrapText="1"/>
      <protection/>
    </xf>
    <xf numFmtId="0" fontId="0" fillId="25" borderId="0" xfId="0" applyFill="1" applyAlignment="1">
      <alignment/>
    </xf>
    <xf numFmtId="0" fontId="0" fillId="52" borderId="0" xfId="0" applyFill="1" applyAlignment="1">
      <alignment/>
    </xf>
    <xf numFmtId="0" fontId="4" fillId="47" borderId="10" xfId="0" applyFont="1" applyFill="1" applyBorder="1" applyAlignment="1">
      <alignment vertical="top" wrapText="1"/>
    </xf>
    <xf numFmtId="0" fontId="6" fillId="49" borderId="10" xfId="49" applyFont="1" applyFill="1" applyBorder="1" applyAlignment="1">
      <alignment horizontal="center" vertical="top" wrapText="1"/>
      <protection/>
    </xf>
    <xf numFmtId="0" fontId="6" fillId="49" borderId="10" xfId="49" applyFont="1" applyFill="1" applyBorder="1" applyAlignment="1">
      <alignment vertical="top" wrapText="1"/>
      <protection/>
    </xf>
    <xf numFmtId="0" fontId="6" fillId="49" borderId="10" xfId="49" applyFont="1" applyFill="1" applyBorder="1" applyAlignment="1">
      <alignment horizontal="center" vertical="top" wrapText="1"/>
      <protection/>
    </xf>
    <xf numFmtId="165" fontId="6" fillId="49" borderId="10" xfId="49" applyNumberFormat="1" applyFont="1" applyFill="1" applyBorder="1" applyAlignment="1">
      <alignment horizontal="center" vertical="top" wrapText="1"/>
      <protection/>
    </xf>
    <xf numFmtId="164" fontId="6" fillId="49" borderId="10" xfId="49" applyNumberFormat="1" applyFont="1" applyFill="1" applyBorder="1" applyAlignment="1">
      <alignment horizontal="center" vertical="top" wrapText="1"/>
      <protection/>
    </xf>
    <xf numFmtId="3" fontId="6" fillId="49" borderId="10" xfId="34" applyNumberFormat="1" applyFont="1" applyFill="1" applyBorder="1" applyAlignment="1">
      <alignment horizontal="center" vertical="top" wrapText="1"/>
    </xf>
    <xf numFmtId="3" fontId="6" fillId="49" borderId="10" xfId="49" applyNumberFormat="1" applyFont="1" applyFill="1" applyBorder="1" applyAlignment="1">
      <alignment horizontal="center" vertical="top" wrapText="1"/>
      <protection/>
    </xf>
    <xf numFmtId="3" fontId="6" fillId="49" borderId="10" xfId="34" applyNumberFormat="1" applyFont="1" applyFill="1" applyBorder="1" applyAlignment="1">
      <alignment horizontal="center" vertical="top" wrapText="1"/>
    </xf>
    <xf numFmtId="0" fontId="6" fillId="49" borderId="10" xfId="49" applyFont="1" applyFill="1" applyBorder="1" applyAlignment="1">
      <alignment vertical="top" wrapText="1"/>
      <protection/>
    </xf>
    <xf numFmtId="0" fontId="4" fillId="47" borderId="10" xfId="0" applyFont="1" applyFill="1" applyBorder="1" applyAlignment="1">
      <alignment horizontal="center" vertical="top" wrapText="1"/>
    </xf>
    <xf numFmtId="164" fontId="4" fillId="47" borderId="10" xfId="0" applyNumberFormat="1" applyFont="1" applyFill="1" applyBorder="1" applyAlignment="1">
      <alignment vertical="top" wrapText="1"/>
    </xf>
    <xf numFmtId="0" fontId="6" fillId="48" borderId="10" xfId="49" applyFont="1" applyFill="1" applyBorder="1" applyAlignment="1">
      <alignment horizontal="center" vertical="top" wrapText="1"/>
      <protection/>
    </xf>
    <xf numFmtId="164" fontId="6" fillId="48" borderId="10" xfId="49" applyNumberFormat="1" applyFont="1" applyFill="1" applyBorder="1" applyAlignment="1">
      <alignment horizontal="left" vertical="top" wrapText="1"/>
      <protection/>
    </xf>
    <xf numFmtId="165" fontId="6" fillId="48" borderId="10" xfId="49" applyNumberFormat="1" applyFont="1" applyFill="1" applyBorder="1" applyAlignment="1">
      <alignment horizontal="center" vertical="top" wrapText="1"/>
      <protection/>
    </xf>
    <xf numFmtId="164" fontId="6" fillId="48" borderId="10" xfId="49" applyNumberFormat="1" applyFont="1" applyFill="1" applyBorder="1" applyAlignment="1">
      <alignment horizontal="center" vertical="top" wrapText="1"/>
      <protection/>
    </xf>
    <xf numFmtId="166" fontId="6" fillId="48" borderId="10" xfId="34" applyNumberFormat="1" applyFont="1" applyFill="1" applyBorder="1" applyAlignment="1">
      <alignment horizontal="center" vertical="top" wrapText="1"/>
    </xf>
    <xf numFmtId="3" fontId="6" fillId="48" borderId="10" xfId="49" applyNumberFormat="1" applyFont="1" applyFill="1" applyBorder="1" applyAlignment="1">
      <alignment horizontal="center" vertical="top" wrapText="1"/>
      <protection/>
    </xf>
    <xf numFmtId="167" fontId="8" fillId="48" borderId="10" xfId="49" applyNumberFormat="1" applyFont="1" applyFill="1" applyBorder="1" applyAlignment="1">
      <alignment horizontal="left" vertical="top" wrapText="1"/>
      <protection/>
    </xf>
    <xf numFmtId="164" fontId="6" fillId="48" borderId="10" xfId="48" applyNumberFormat="1" applyFont="1" applyFill="1" applyBorder="1" applyAlignment="1">
      <alignment horizontal="center" vertical="top" wrapText="1"/>
      <protection/>
    </xf>
    <xf numFmtId="0" fontId="4" fillId="51" borderId="10" xfId="0" applyFont="1" applyFill="1" applyBorder="1" applyAlignment="1">
      <alignment horizontal="center" vertical="top" wrapText="1"/>
    </xf>
    <xf numFmtId="0" fontId="4" fillId="51" borderId="10" xfId="0" applyFont="1" applyFill="1" applyBorder="1" applyAlignment="1">
      <alignment vertical="top" wrapText="1"/>
    </xf>
    <xf numFmtId="164" fontId="4" fillId="51" borderId="10" xfId="0" applyNumberFormat="1" applyFont="1" applyFill="1" applyBorder="1" applyAlignment="1">
      <alignment vertical="top" wrapText="1"/>
    </xf>
    <xf numFmtId="164" fontId="4" fillId="46" borderId="11" xfId="50" applyNumberFormat="1" applyFont="1" applyFill="1" applyBorder="1" applyAlignment="1">
      <alignment horizontal="center" vertical="center" wrapText="1"/>
      <protection/>
    </xf>
    <xf numFmtId="165" fontId="4" fillId="0" borderId="10" xfId="0" applyNumberFormat="1" applyFont="1" applyBorder="1" applyAlignment="1">
      <alignment horizontal="center" vertical="center"/>
    </xf>
    <xf numFmtId="164" fontId="4" fillId="46" borderId="10" xfId="50" applyNumberFormat="1" applyFont="1" applyFill="1" applyBorder="1" applyAlignment="1">
      <alignment horizontal="center" vertical="center"/>
      <protection/>
    </xf>
    <xf numFmtId="3" fontId="4" fillId="46" borderId="18" xfId="0" applyNumberFormat="1" applyFont="1" applyFill="1" applyBorder="1" applyAlignment="1">
      <alignment horizontal="center" vertical="center"/>
    </xf>
    <xf numFmtId="165" fontId="4" fillId="46" borderId="10" xfId="0" applyNumberFormat="1" applyFont="1" applyFill="1" applyBorder="1" applyAlignment="1">
      <alignment horizontal="center" vertical="center"/>
    </xf>
    <xf numFmtId="0" fontId="4" fillId="46" borderId="10" xfId="48" applyFont="1" applyFill="1" applyBorder="1" applyAlignment="1">
      <alignment horizontal="center" vertical="center"/>
      <protection/>
    </xf>
    <xf numFmtId="0" fontId="4" fillId="46" borderId="10" xfId="48" applyFont="1" applyFill="1" applyBorder="1" applyAlignment="1">
      <alignment horizontal="left" vertical="center" wrapText="1"/>
      <protection/>
    </xf>
    <xf numFmtId="164" fontId="4" fillId="46" borderId="10" xfId="48" applyNumberFormat="1" applyFont="1" applyFill="1" applyBorder="1" applyAlignment="1">
      <alignment horizontal="center" vertical="center" wrapText="1"/>
      <protection/>
    </xf>
    <xf numFmtId="164" fontId="4" fillId="46" borderId="10" xfId="48" applyNumberFormat="1" applyFont="1" applyFill="1" applyBorder="1" applyAlignment="1">
      <alignment horizontal="center" vertical="center"/>
      <protection/>
    </xf>
    <xf numFmtId="0" fontId="9" fillId="46" borderId="10" xfId="0" applyFont="1" applyFill="1" applyBorder="1" applyAlignment="1">
      <alignment horizontal="center" vertical="center"/>
    </xf>
    <xf numFmtId="164" fontId="4" fillId="46" borderId="10" xfId="0" applyNumberFormat="1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/>
    </xf>
    <xf numFmtId="0" fontId="6" fillId="46" borderId="10" xfId="48" applyFont="1" applyFill="1" applyBorder="1" applyAlignment="1">
      <alignment horizontal="center" vertical="center"/>
      <protection/>
    </xf>
    <xf numFmtId="0" fontId="6" fillId="46" borderId="10" xfId="48" applyFont="1" applyFill="1" applyBorder="1" applyAlignment="1">
      <alignment horizontal="left" vertical="center" wrapText="1"/>
      <protection/>
    </xf>
    <xf numFmtId="164" fontId="6" fillId="46" borderId="10" xfId="48" applyNumberFormat="1" applyFont="1" applyFill="1" applyBorder="1" applyAlignment="1">
      <alignment horizontal="center" vertical="center" wrapText="1"/>
      <protection/>
    </xf>
    <xf numFmtId="165" fontId="6" fillId="46" borderId="10" xfId="0" applyNumberFormat="1" applyFont="1" applyFill="1" applyBorder="1" applyAlignment="1">
      <alignment horizontal="center" vertical="center"/>
    </xf>
    <xf numFmtId="0" fontId="6" fillId="46" borderId="15" xfId="48" applyFont="1" applyFill="1" applyBorder="1" applyAlignment="1">
      <alignment horizontal="center" vertical="center"/>
      <protection/>
    </xf>
    <xf numFmtId="0" fontId="6" fillId="46" borderId="15" xfId="48" applyFont="1" applyFill="1" applyBorder="1" applyAlignment="1">
      <alignment horizontal="left" vertical="center" wrapText="1"/>
      <protection/>
    </xf>
    <xf numFmtId="164" fontId="6" fillId="46" borderId="15" xfId="48" applyNumberFormat="1" applyFont="1" applyFill="1" applyBorder="1" applyAlignment="1">
      <alignment horizontal="center" vertical="center" wrapText="1"/>
      <protection/>
    </xf>
    <xf numFmtId="164" fontId="6" fillId="46" borderId="15" xfId="48" applyNumberFormat="1" applyFont="1" applyFill="1" applyBorder="1" applyAlignment="1">
      <alignment horizontal="center" vertical="center"/>
      <protection/>
    </xf>
    <xf numFmtId="165" fontId="6" fillId="46" borderId="15" xfId="0" applyNumberFormat="1" applyFont="1" applyFill="1" applyBorder="1" applyAlignment="1">
      <alignment horizontal="center" vertical="center"/>
    </xf>
    <xf numFmtId="3" fontId="4" fillId="46" borderId="15" xfId="0" applyNumberFormat="1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/>
    </xf>
    <xf numFmtId="0" fontId="6" fillId="46" borderId="0" xfId="48" applyFont="1" applyFill="1" applyBorder="1" applyAlignment="1">
      <alignment horizontal="center" vertical="center"/>
      <protection/>
    </xf>
    <xf numFmtId="0" fontId="6" fillId="46" borderId="0" xfId="48" applyFont="1" applyFill="1" applyBorder="1" applyAlignment="1">
      <alignment horizontal="left" vertical="center" wrapText="1"/>
      <protection/>
    </xf>
    <xf numFmtId="164" fontId="6" fillId="46" borderId="0" xfId="48" applyNumberFormat="1" applyFont="1" applyFill="1" applyBorder="1" applyAlignment="1">
      <alignment horizontal="center" vertical="center" wrapText="1"/>
      <protection/>
    </xf>
    <xf numFmtId="165" fontId="6" fillId="46" borderId="0" xfId="0" applyNumberFormat="1" applyFont="1" applyFill="1" applyBorder="1" applyAlignment="1">
      <alignment horizontal="center" vertical="center"/>
    </xf>
    <xf numFmtId="3" fontId="4" fillId="46" borderId="0" xfId="0" applyNumberFormat="1" applyFont="1" applyFill="1" applyBorder="1" applyAlignment="1">
      <alignment horizontal="center" vertical="center"/>
    </xf>
    <xf numFmtId="164" fontId="4" fillId="46" borderId="13" xfId="50" applyNumberFormat="1" applyFont="1" applyFill="1" applyBorder="1" applyAlignment="1">
      <alignment horizontal="center" vertical="center" wrapText="1"/>
      <protection/>
    </xf>
    <xf numFmtId="0" fontId="4" fillId="46" borderId="18" xfId="0" applyFont="1" applyFill="1" applyBorder="1" applyAlignment="1">
      <alignment horizontal="center" vertical="center"/>
    </xf>
    <xf numFmtId="166" fontId="6" fillId="48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6" fillId="48" borderId="10" xfId="49" applyFont="1" applyFill="1" applyBorder="1" applyAlignment="1">
      <alignment vertical="top" wrapText="1"/>
      <protection/>
    </xf>
    <xf numFmtId="0" fontId="33" fillId="43" borderId="0" xfId="49" applyFont="1" applyFill="1" applyAlignment="1">
      <alignment vertical="center"/>
      <protection/>
    </xf>
    <xf numFmtId="0" fontId="33" fillId="43" borderId="0" xfId="49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10" fillId="0" borderId="0" xfId="49" applyNumberFormat="1" applyFont="1" applyFill="1" applyAlignment="1">
      <alignment vertical="center"/>
      <protection/>
    </xf>
    <xf numFmtId="0" fontId="10" fillId="0" borderId="0" xfId="49" applyFont="1" applyFill="1" applyAlignment="1">
      <alignment vertical="center"/>
      <protection/>
    </xf>
    <xf numFmtId="0" fontId="10" fillId="0" borderId="0" xfId="49" applyFont="1" applyFill="1" applyAlignment="1">
      <alignment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10" fillId="0" borderId="61" xfId="48" applyNumberFormat="1" applyFont="1" applyFill="1" applyBorder="1" applyAlignment="1">
      <alignment horizontal="center" vertical="center"/>
      <protection/>
    </xf>
    <xf numFmtId="0" fontId="10" fillId="0" borderId="53" xfId="48" applyFont="1" applyFill="1" applyBorder="1" applyAlignment="1">
      <alignment horizontal="center" vertical="center"/>
      <protection/>
    </xf>
    <xf numFmtId="0" fontId="10" fillId="0" borderId="57" xfId="48" applyFont="1" applyFill="1" applyBorder="1" applyAlignment="1">
      <alignment horizontal="center" vertical="center" wrapText="1"/>
      <protection/>
    </xf>
    <xf numFmtId="0" fontId="10" fillId="0" borderId="53" xfId="48" applyFont="1" applyFill="1" applyBorder="1" applyAlignment="1">
      <alignment horizontal="center" vertical="center" wrapText="1"/>
      <protection/>
    </xf>
    <xf numFmtId="0" fontId="10" fillId="0" borderId="54" xfId="48" applyFont="1" applyFill="1" applyBorder="1" applyAlignment="1">
      <alignment horizontal="center" vertical="center"/>
      <protection/>
    </xf>
    <xf numFmtId="0" fontId="10" fillId="0" borderId="50" xfId="49" applyFont="1" applyFill="1" applyBorder="1" applyAlignment="1">
      <alignment horizontal="center" vertical="center" wrapText="1"/>
      <protection/>
    </xf>
    <xf numFmtId="1" fontId="10" fillId="0" borderId="62" xfId="48" applyNumberFormat="1" applyFont="1" applyFill="1" applyBorder="1" applyAlignment="1">
      <alignment horizontal="center" vertical="center"/>
      <protection/>
    </xf>
    <xf numFmtId="0" fontId="10" fillId="0" borderId="34" xfId="48" applyFont="1" applyFill="1" applyBorder="1" applyAlignment="1">
      <alignment horizontal="center" vertical="center"/>
      <protection/>
    </xf>
    <xf numFmtId="0" fontId="10" fillId="0" borderId="33" xfId="48" applyFont="1" applyFill="1" applyBorder="1" applyAlignment="1">
      <alignment horizontal="center" vertical="center" wrapText="1"/>
      <protection/>
    </xf>
    <xf numFmtId="0" fontId="10" fillId="0" borderId="34" xfId="48" applyFont="1" applyFill="1" applyBorder="1" applyAlignment="1">
      <alignment horizontal="center" vertical="center" wrapText="1"/>
      <protection/>
    </xf>
    <xf numFmtId="0" fontId="10" fillId="0" borderId="60" xfId="48" applyFont="1" applyFill="1" applyBorder="1" applyAlignment="1">
      <alignment horizontal="center" vertical="center"/>
      <protection/>
    </xf>
    <xf numFmtId="0" fontId="10" fillId="0" borderId="36" xfId="49" applyFont="1" applyFill="1" applyBorder="1" applyAlignment="1">
      <alignment horizontal="center" vertical="center" wrapText="1"/>
      <protection/>
    </xf>
    <xf numFmtId="1" fontId="22" fillId="0" borderId="0" xfId="48" applyNumberFormat="1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 wrapText="1"/>
      <protection/>
    </xf>
    <xf numFmtId="0" fontId="22" fillId="0" borderId="0" xfId="49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4" fillId="53" borderId="0" xfId="0" applyFont="1" applyFill="1" applyBorder="1" applyAlignment="1">
      <alignment/>
    </xf>
    <xf numFmtId="1" fontId="4" fillId="53" borderId="10" xfId="48" applyNumberFormat="1" applyFont="1" applyFill="1" applyBorder="1" applyAlignment="1">
      <alignment horizontal="center" vertical="center" wrapText="1"/>
      <protection/>
    </xf>
    <xf numFmtId="0" fontId="4" fillId="53" borderId="10" xfId="48" applyFont="1" applyFill="1" applyBorder="1" applyAlignment="1">
      <alignment horizontal="center" vertical="center" wrapText="1"/>
      <protection/>
    </xf>
    <xf numFmtId="4" fontId="4" fillId="53" borderId="10" xfId="48" applyNumberFormat="1" applyFont="1" applyFill="1" applyBorder="1" applyAlignment="1">
      <alignment horizontal="center" vertical="center" wrapText="1"/>
      <protection/>
    </xf>
    <xf numFmtId="49" fontId="4" fillId="53" borderId="10" xfId="48" applyNumberFormat="1" applyFont="1" applyFill="1" applyBorder="1" applyAlignment="1">
      <alignment horizontal="center" vertical="center" wrapText="1"/>
      <protection/>
    </xf>
    <xf numFmtId="3" fontId="4" fillId="53" borderId="10" xfId="48" applyNumberFormat="1" applyFont="1" applyFill="1" applyBorder="1" applyAlignment="1">
      <alignment horizontal="center" vertical="center" wrapText="1"/>
      <protection/>
    </xf>
    <xf numFmtId="3" fontId="4" fillId="53" borderId="10" xfId="35" applyNumberFormat="1" applyFont="1" applyFill="1" applyBorder="1" applyAlignment="1">
      <alignment horizontal="center" vertical="center" wrapText="1"/>
    </xf>
    <xf numFmtId="49" fontId="4" fillId="53" borderId="18" xfId="48" applyNumberFormat="1" applyFont="1" applyFill="1" applyBorder="1" applyAlignment="1">
      <alignment horizontal="center" vertical="center" wrapText="1"/>
      <protection/>
    </xf>
    <xf numFmtId="0" fontId="66" fillId="0" borderId="0" xfId="50" applyFont="1" applyBorder="1" applyAlignment="1">
      <alignment vertical="center"/>
      <protection/>
    </xf>
    <xf numFmtId="0" fontId="66" fillId="0" borderId="0" xfId="50" applyFont="1" applyFill="1" applyBorder="1" applyAlignment="1">
      <alignment vertical="center"/>
      <protection/>
    </xf>
    <xf numFmtId="0" fontId="66" fillId="0" borderId="0" xfId="50" applyFont="1" applyFill="1" applyBorder="1" applyAlignment="1">
      <alignment vertical="top"/>
      <protection/>
    </xf>
    <xf numFmtId="0" fontId="66" fillId="0" borderId="0" xfId="50" applyFont="1" applyFill="1" applyBorder="1" applyAlignment="1">
      <alignment horizontal="left" vertical="center"/>
      <protection/>
    </xf>
    <xf numFmtId="0" fontId="7" fillId="46" borderId="10" xfId="48" applyFont="1" applyFill="1" applyBorder="1" applyAlignment="1">
      <alignment horizontal="center" vertical="center"/>
      <protection/>
    </xf>
    <xf numFmtId="0" fontId="4" fillId="46" borderId="0" xfId="0" applyFont="1" applyFill="1" applyBorder="1" applyAlignment="1">
      <alignment horizontal="center" vertical="center" wrapText="1"/>
    </xf>
    <xf numFmtId="0" fontId="4" fillId="46" borderId="0" xfId="50" applyFont="1" applyFill="1" applyBorder="1" applyAlignment="1">
      <alignment horizontal="center" vertical="center"/>
      <protection/>
    </xf>
    <xf numFmtId="0" fontId="4" fillId="46" borderId="0" xfId="0" applyFont="1" applyFill="1" applyBorder="1" applyAlignment="1">
      <alignment horizontal="left" vertical="center" wrapText="1"/>
    </xf>
    <xf numFmtId="164" fontId="4" fillId="46" borderId="0" xfId="0" applyNumberFormat="1" applyFont="1" applyFill="1" applyBorder="1" applyAlignment="1">
      <alignment horizontal="center" vertical="center" wrapText="1"/>
    </xf>
    <xf numFmtId="164" fontId="4" fillId="46" borderId="0" xfId="50" applyNumberFormat="1" applyFont="1" applyFill="1" applyBorder="1" applyAlignment="1">
      <alignment horizontal="center" vertical="center" wrapText="1"/>
      <protection/>
    </xf>
    <xf numFmtId="165" fontId="4" fillId="0" borderId="0" xfId="0" applyNumberFormat="1" applyFont="1" applyBorder="1" applyAlignment="1">
      <alignment horizontal="center" vertical="center"/>
    </xf>
    <xf numFmtId="0" fontId="6" fillId="54" borderId="10" xfId="49" applyFont="1" applyFill="1" applyBorder="1" applyAlignment="1">
      <alignment horizontal="center"/>
      <protection/>
    </xf>
    <xf numFmtId="0" fontId="4" fillId="54" borderId="10" xfId="0" applyFont="1" applyFill="1" applyBorder="1" applyAlignment="1">
      <alignment vertical="top" wrapText="1"/>
    </xf>
    <xf numFmtId="0" fontId="4" fillId="54" borderId="10" xfId="0" applyFont="1" applyFill="1" applyBorder="1" applyAlignment="1">
      <alignment horizontal="center" vertical="top" wrapText="1"/>
    </xf>
    <xf numFmtId="0" fontId="4" fillId="54" borderId="10" xfId="0" applyFont="1" applyFill="1" applyBorder="1" applyAlignment="1">
      <alignment horizontal="left" vertical="top" wrapText="1"/>
    </xf>
    <xf numFmtId="169" fontId="6" fillId="54" borderId="10" xfId="49" applyNumberFormat="1" applyFont="1" applyFill="1" applyBorder="1" applyAlignment="1">
      <alignment horizontal="center" vertical="top" wrapText="1"/>
      <protection/>
    </xf>
    <xf numFmtId="165" fontId="6" fillId="54" borderId="10" xfId="49" applyNumberFormat="1" applyFont="1" applyFill="1" applyBorder="1" applyAlignment="1">
      <alignment horizontal="center" vertical="top" wrapText="1"/>
      <protection/>
    </xf>
    <xf numFmtId="164" fontId="6" fillId="54" borderId="10" xfId="48" applyNumberFormat="1" applyFont="1" applyFill="1" applyBorder="1" applyAlignment="1">
      <alignment horizontal="center" vertical="top" wrapText="1"/>
      <protection/>
    </xf>
    <xf numFmtId="3" fontId="6" fillId="54" borderId="10" xfId="48" applyNumberFormat="1" applyFont="1" applyFill="1" applyBorder="1" applyAlignment="1">
      <alignment horizontal="center" vertical="top" wrapText="1"/>
      <protection/>
    </xf>
    <xf numFmtId="0" fontId="6" fillId="54" borderId="10" xfId="48" applyFont="1" applyFill="1" applyBorder="1" applyAlignment="1">
      <alignment horizontal="center" vertical="top" wrapText="1"/>
      <protection/>
    </xf>
    <xf numFmtId="0" fontId="6" fillId="54" borderId="10" xfId="48" applyFont="1" applyFill="1" applyBorder="1" applyAlignment="1">
      <alignment vertical="top" wrapText="1"/>
      <protection/>
    </xf>
    <xf numFmtId="0" fontId="6" fillId="47" borderId="10" xfId="50" applyFont="1" applyFill="1" applyBorder="1" applyAlignment="1">
      <alignment horizontal="center" vertical="top" wrapText="1"/>
      <protection/>
    </xf>
    <xf numFmtId="0" fontId="6" fillId="47" borderId="10" xfId="50" applyFont="1" applyFill="1" applyBorder="1" applyAlignment="1">
      <alignment horizontal="left" vertical="top" wrapText="1"/>
      <protection/>
    </xf>
    <xf numFmtId="164" fontId="6" fillId="47" borderId="10" xfId="50" applyNumberFormat="1" applyFont="1" applyFill="1" applyBorder="1" applyAlignment="1">
      <alignment horizontal="center" vertical="top" wrapText="1"/>
      <protection/>
    </xf>
    <xf numFmtId="165" fontId="6" fillId="47" borderId="10" xfId="50" applyNumberFormat="1" applyFont="1" applyFill="1" applyBorder="1" applyAlignment="1">
      <alignment horizontal="center" vertical="top" wrapText="1"/>
      <protection/>
    </xf>
    <xf numFmtId="166" fontId="6" fillId="47" borderId="10" xfId="50" applyNumberFormat="1" applyFont="1" applyFill="1" applyBorder="1" applyAlignment="1">
      <alignment horizontal="center" vertical="top" wrapText="1"/>
      <protection/>
    </xf>
    <xf numFmtId="3" fontId="6" fillId="47" borderId="10" xfId="50" applyNumberFormat="1" applyFont="1" applyFill="1" applyBorder="1" applyAlignment="1">
      <alignment horizontal="center" vertical="top" wrapText="1"/>
      <protection/>
    </xf>
    <xf numFmtId="164" fontId="6" fillId="49" borderId="10" xfId="49" applyNumberFormat="1" applyFont="1" applyFill="1" applyBorder="1" applyAlignment="1">
      <alignment horizontal="center" vertical="top" wrapText="1"/>
      <protection/>
    </xf>
    <xf numFmtId="166" fontId="6" fillId="49" borderId="10" xfId="34" applyNumberFormat="1" applyFont="1" applyFill="1" applyBorder="1" applyAlignment="1">
      <alignment horizontal="center" vertical="top" wrapText="1"/>
    </xf>
    <xf numFmtId="3" fontId="6" fillId="49" borderId="10" xfId="49" applyNumberFormat="1" applyFont="1" applyFill="1" applyBorder="1" applyAlignment="1">
      <alignment horizontal="center" vertical="top" wrapText="1"/>
      <protection/>
    </xf>
    <xf numFmtId="0" fontId="6" fillId="50" borderId="10" xfId="0" applyFont="1" applyFill="1" applyBorder="1" applyAlignment="1">
      <alignment horizontal="center" vertical="top" wrapText="1"/>
    </xf>
    <xf numFmtId="0" fontId="6" fillId="50" borderId="10" xfId="0" applyFont="1" applyFill="1" applyBorder="1" applyAlignment="1">
      <alignment horizontal="center" vertical="top" wrapText="1"/>
    </xf>
    <xf numFmtId="0" fontId="6" fillId="50" borderId="10" xfId="0" applyFont="1" applyFill="1" applyBorder="1" applyAlignment="1">
      <alignment vertical="top" wrapText="1"/>
    </xf>
    <xf numFmtId="164" fontId="6" fillId="50" borderId="10" xfId="0" applyNumberFormat="1" applyFont="1" applyFill="1" applyBorder="1" applyAlignment="1">
      <alignment horizontal="center" vertical="top" wrapText="1"/>
    </xf>
    <xf numFmtId="166" fontId="6" fillId="50" borderId="10" xfId="34" applyNumberFormat="1" applyFont="1" applyFill="1" applyBorder="1" applyAlignment="1">
      <alignment horizontal="center" vertical="top" wrapText="1"/>
    </xf>
    <xf numFmtId="3" fontId="6" fillId="50" borderId="10" xfId="0" applyNumberFormat="1" applyFont="1" applyFill="1" applyBorder="1" applyAlignment="1">
      <alignment horizontal="center" vertical="top" wrapText="1"/>
    </xf>
    <xf numFmtId="0" fontId="6" fillId="47" borderId="10" xfId="0" applyFont="1" applyFill="1" applyBorder="1" applyAlignment="1">
      <alignment horizontal="center" vertical="top" wrapText="1"/>
    </xf>
    <xf numFmtId="0" fontId="6" fillId="47" borderId="10" xfId="0" applyFont="1" applyFill="1" applyBorder="1" applyAlignment="1">
      <alignment horizontal="center" vertical="top"/>
    </xf>
    <xf numFmtId="0" fontId="6" fillId="47" borderId="10" xfId="0" applyFont="1" applyFill="1" applyBorder="1" applyAlignment="1">
      <alignment vertical="top" wrapText="1"/>
    </xf>
    <xf numFmtId="164" fontId="6" fillId="47" borderId="10" xfId="0" applyNumberFormat="1" applyFont="1" applyFill="1" applyBorder="1" applyAlignment="1">
      <alignment horizontal="center" vertical="top" wrapText="1"/>
    </xf>
    <xf numFmtId="0" fontId="6" fillId="47" borderId="10" xfId="0" applyFont="1" applyFill="1" applyBorder="1" applyAlignment="1">
      <alignment horizontal="center" vertical="top"/>
    </xf>
    <xf numFmtId="164" fontId="6" fillId="47" borderId="10" xfId="0" applyNumberFormat="1" applyFont="1" applyFill="1" applyBorder="1" applyAlignment="1">
      <alignment horizontal="center" vertical="top"/>
    </xf>
    <xf numFmtId="166" fontId="6" fillId="47" borderId="10" xfId="0" applyNumberFormat="1" applyFont="1" applyFill="1" applyBorder="1" applyAlignment="1">
      <alignment horizontal="center" vertical="top"/>
    </xf>
    <xf numFmtId="3" fontId="6" fillId="47" borderId="10" xfId="0" applyNumberFormat="1" applyFont="1" applyFill="1" applyBorder="1" applyAlignment="1">
      <alignment horizontal="center" vertical="top"/>
    </xf>
    <xf numFmtId="0" fontId="6" fillId="47" borderId="10" xfId="49" applyFont="1" applyFill="1" applyBorder="1" applyAlignment="1">
      <alignment horizontal="center" vertical="top" wrapText="1"/>
      <protection/>
    </xf>
    <xf numFmtId="0" fontId="4" fillId="47" borderId="10" xfId="0" applyFont="1" applyFill="1" applyBorder="1" applyAlignment="1">
      <alignment horizontal="center" vertical="top"/>
    </xf>
    <xf numFmtId="0" fontId="6" fillId="47" borderId="10" xfId="49" applyFont="1" applyFill="1" applyBorder="1" applyAlignment="1">
      <alignment vertical="top" wrapText="1"/>
      <protection/>
    </xf>
    <xf numFmtId="166" fontId="4" fillId="47" borderId="10" xfId="0" applyNumberFormat="1" applyFont="1" applyFill="1" applyBorder="1" applyAlignment="1">
      <alignment vertical="top" wrapText="1"/>
    </xf>
    <xf numFmtId="3" fontId="4" fillId="47" borderId="10" xfId="0" applyNumberFormat="1" applyFont="1" applyFill="1" applyBorder="1" applyAlignment="1">
      <alignment horizontal="center" vertical="top" wrapText="1"/>
    </xf>
    <xf numFmtId="1" fontId="4" fillId="55" borderId="10" xfId="48" applyNumberFormat="1" applyFont="1" applyFill="1" applyBorder="1" applyAlignment="1">
      <alignment horizontal="center" vertical="center" wrapText="1"/>
      <protection/>
    </xf>
    <xf numFmtId="2" fontId="4" fillId="55" borderId="10" xfId="48" applyNumberFormat="1" applyFont="1" applyFill="1" applyBorder="1" applyAlignment="1">
      <alignment horizontal="center" vertical="center"/>
      <protection/>
    </xf>
    <xf numFmtId="0" fontId="4" fillId="55" borderId="10" xfId="48" applyFont="1" applyFill="1" applyBorder="1" applyAlignment="1">
      <alignment horizontal="center" vertical="center"/>
      <protection/>
    </xf>
    <xf numFmtId="49" fontId="4" fillId="55" borderId="10" xfId="48" applyNumberFormat="1" applyFont="1" applyFill="1" applyBorder="1" applyAlignment="1">
      <alignment horizontal="center" vertical="center" wrapText="1"/>
      <protection/>
    </xf>
    <xf numFmtId="0" fontId="4" fillId="55" borderId="10" xfId="48" applyFont="1" applyFill="1" applyBorder="1" applyAlignment="1">
      <alignment horizontal="center" vertical="center" wrapText="1"/>
      <protection/>
    </xf>
    <xf numFmtId="3" fontId="4" fillId="55" borderId="10" xfId="48" applyNumberFormat="1" applyFont="1" applyFill="1" applyBorder="1" applyAlignment="1">
      <alignment horizontal="center" vertical="center"/>
      <protection/>
    </xf>
    <xf numFmtId="4" fontId="4" fillId="55" borderId="10" xfId="48" applyNumberFormat="1" applyFont="1" applyFill="1" applyBorder="1" applyAlignment="1">
      <alignment horizontal="center" vertical="center"/>
      <protection/>
    </xf>
    <xf numFmtId="0" fontId="4" fillId="55" borderId="10" xfId="0" applyFont="1" applyFill="1" applyBorder="1" applyAlignment="1">
      <alignment horizontal="center" vertical="center" wrapText="1"/>
    </xf>
    <xf numFmtId="0" fontId="4" fillId="55" borderId="10" xfId="47" applyFont="1" applyFill="1" applyBorder="1" applyAlignment="1">
      <alignment horizontal="center" vertical="center"/>
      <protection/>
    </xf>
    <xf numFmtId="0" fontId="4" fillId="55" borderId="10" xfId="47" applyFont="1" applyFill="1" applyBorder="1" applyAlignment="1">
      <alignment horizontal="center" vertical="center" wrapText="1"/>
      <protection/>
    </xf>
    <xf numFmtId="0" fontId="4" fillId="55" borderId="10" xfId="0" applyFont="1" applyFill="1" applyBorder="1" applyAlignment="1">
      <alignment horizontal="center" vertical="center"/>
    </xf>
    <xf numFmtId="3" fontId="4" fillId="55" borderId="10" xfId="47" applyNumberFormat="1" applyFont="1" applyFill="1" applyBorder="1" applyAlignment="1">
      <alignment horizontal="center" vertical="center"/>
      <protection/>
    </xf>
    <xf numFmtId="4" fontId="4" fillId="55" borderId="10" xfId="47" applyNumberFormat="1" applyFont="1" applyFill="1" applyBorder="1" applyAlignment="1">
      <alignment horizontal="center" vertical="center" wrapText="1"/>
      <protection/>
    </xf>
    <xf numFmtId="1" fontId="4" fillId="55" borderId="10" xfId="47" applyNumberFormat="1" applyFont="1" applyFill="1" applyBorder="1" applyAlignment="1">
      <alignment horizontal="center" vertical="center" wrapText="1"/>
      <protection/>
    </xf>
    <xf numFmtId="3" fontId="4" fillId="55" borderId="10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/>
    </xf>
    <xf numFmtId="3" fontId="4" fillId="55" borderId="10" xfId="35" applyNumberFormat="1" applyFont="1" applyFill="1" applyBorder="1" applyAlignment="1">
      <alignment horizontal="center" vertical="center"/>
    </xf>
    <xf numFmtId="49" fontId="4" fillId="55" borderId="10" xfId="0" applyNumberFormat="1" applyFont="1" applyFill="1" applyBorder="1" applyAlignment="1">
      <alignment horizontal="center" vertical="center" wrapText="1"/>
    </xf>
    <xf numFmtId="4" fontId="4" fillId="55" borderId="10" xfId="0" applyNumberFormat="1" applyFont="1" applyFill="1" applyBorder="1" applyAlignment="1">
      <alignment horizontal="center" vertical="center" wrapText="1"/>
    </xf>
    <xf numFmtId="0" fontId="4" fillId="55" borderId="11" xfId="0" applyFont="1" applyFill="1" applyBorder="1" applyAlignment="1">
      <alignment horizontal="center" vertical="center" wrapText="1"/>
    </xf>
    <xf numFmtId="2" fontId="4" fillId="55" borderId="10" xfId="0" applyNumberFormat="1" applyFont="1" applyFill="1" applyBorder="1" applyAlignment="1">
      <alignment horizontal="center" vertical="center"/>
    </xf>
    <xf numFmtId="4" fontId="4" fillId="55" borderId="10" xfId="47" applyNumberFormat="1" applyFont="1" applyFill="1" applyBorder="1" applyAlignment="1">
      <alignment horizontal="center" vertical="center"/>
      <protection/>
    </xf>
    <xf numFmtId="3" fontId="4" fillId="55" borderId="14" xfId="48" applyNumberFormat="1" applyFont="1" applyFill="1" applyBorder="1" applyAlignment="1">
      <alignment horizontal="center" vertical="center"/>
      <protection/>
    </xf>
    <xf numFmtId="2" fontId="4" fillId="56" borderId="10" xfId="48" applyNumberFormat="1" applyFont="1" applyFill="1" applyBorder="1" applyAlignment="1">
      <alignment horizontal="center" vertical="center"/>
      <protection/>
    </xf>
    <xf numFmtId="0" fontId="4" fillId="56" borderId="10" xfId="48" applyFont="1" applyFill="1" applyBorder="1" applyAlignment="1">
      <alignment horizontal="center" vertical="center"/>
      <protection/>
    </xf>
    <xf numFmtId="49" fontId="4" fillId="57" borderId="10" xfId="48" applyNumberFormat="1" applyFont="1" applyFill="1" applyBorder="1" applyAlignment="1">
      <alignment horizontal="center" vertical="center" wrapText="1"/>
      <protection/>
    </xf>
    <xf numFmtId="0" fontId="4" fillId="56" borderId="10" xfId="48" applyFont="1" applyFill="1" applyBorder="1" applyAlignment="1">
      <alignment horizontal="center" vertical="center" wrapText="1"/>
      <protection/>
    </xf>
    <xf numFmtId="49" fontId="4" fillId="56" borderId="10" xfId="48" applyNumberFormat="1" applyFont="1" applyFill="1" applyBorder="1" applyAlignment="1">
      <alignment horizontal="center" vertical="center" wrapText="1"/>
      <protection/>
    </xf>
    <xf numFmtId="3" fontId="4" fillId="56" borderId="10" xfId="0" applyNumberFormat="1" applyFont="1" applyFill="1" applyBorder="1" applyAlignment="1">
      <alignment horizontal="center" vertical="center" wrapText="1"/>
    </xf>
    <xf numFmtId="1" fontId="4" fillId="50" borderId="10" xfId="48" applyNumberFormat="1" applyFont="1" applyFill="1" applyBorder="1" applyAlignment="1">
      <alignment horizontal="center" vertical="center" wrapText="1"/>
      <protection/>
    </xf>
    <xf numFmtId="2" fontId="4" fillId="50" borderId="10" xfId="48" applyNumberFormat="1" applyFont="1" applyFill="1" applyBorder="1" applyAlignment="1">
      <alignment horizontal="center" vertical="center"/>
      <protection/>
    </xf>
    <xf numFmtId="0" fontId="4" fillId="50" borderId="10" xfId="48" applyFont="1" applyFill="1" applyBorder="1" applyAlignment="1">
      <alignment horizontal="center" vertical="center"/>
      <protection/>
    </xf>
    <xf numFmtId="49" fontId="4" fillId="50" borderId="10" xfId="48" applyNumberFormat="1" applyFont="1" applyFill="1" applyBorder="1" applyAlignment="1">
      <alignment horizontal="center" vertical="center" wrapText="1"/>
      <protection/>
    </xf>
    <xf numFmtId="0" fontId="4" fillId="50" borderId="10" xfId="48" applyFont="1" applyFill="1" applyBorder="1" applyAlignment="1">
      <alignment horizontal="center" vertical="center" wrapText="1"/>
      <protection/>
    </xf>
    <xf numFmtId="0" fontId="4" fillId="50" borderId="11" xfId="48" applyFont="1" applyFill="1" applyBorder="1" applyAlignment="1">
      <alignment horizontal="center" vertical="center" wrapText="1"/>
      <protection/>
    </xf>
    <xf numFmtId="3" fontId="4" fillId="50" borderId="10" xfId="48" applyNumberFormat="1" applyFont="1" applyFill="1" applyBorder="1" applyAlignment="1">
      <alignment horizontal="center" vertical="center"/>
      <protection/>
    </xf>
    <xf numFmtId="0" fontId="4" fillId="50" borderId="10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 wrapText="1"/>
    </xf>
    <xf numFmtId="3" fontId="4" fillId="50" borderId="10" xfId="35" applyNumberFormat="1" applyFont="1" applyFill="1" applyBorder="1" applyAlignment="1">
      <alignment horizontal="center" vertical="center"/>
    </xf>
    <xf numFmtId="3" fontId="4" fillId="50" borderId="10" xfId="48" applyNumberFormat="1" applyFont="1" applyFill="1" applyBorder="1" applyAlignment="1">
      <alignment horizontal="center" vertical="center" wrapText="1"/>
      <protection/>
    </xf>
    <xf numFmtId="49" fontId="4" fillId="50" borderId="18" xfId="48" applyNumberFormat="1" applyFont="1" applyFill="1" applyBorder="1" applyAlignment="1">
      <alignment horizontal="center" vertical="center" wrapText="1"/>
      <protection/>
    </xf>
    <xf numFmtId="0" fontId="4" fillId="50" borderId="0" xfId="0" applyFont="1" applyFill="1" applyAlignment="1">
      <alignment horizontal="center" vertical="center" wrapText="1"/>
    </xf>
    <xf numFmtId="2" fontId="4" fillId="50" borderId="0" xfId="0" applyNumberFormat="1" applyFont="1" applyFill="1" applyBorder="1" applyAlignment="1">
      <alignment horizontal="center" vertical="center"/>
    </xf>
    <xf numFmtId="0" fontId="4" fillId="50" borderId="10" xfId="47" applyFont="1" applyFill="1" applyBorder="1" applyAlignment="1">
      <alignment horizontal="center" vertical="center"/>
      <protection/>
    </xf>
    <xf numFmtId="3" fontId="4" fillId="50" borderId="10" xfId="0" applyNumberFormat="1" applyFont="1" applyFill="1" applyBorder="1" applyAlignment="1">
      <alignment horizontal="center" vertical="center"/>
    </xf>
    <xf numFmtId="2" fontId="4" fillId="50" borderId="10" xfId="0" applyNumberFormat="1" applyFont="1" applyFill="1" applyBorder="1" applyAlignment="1">
      <alignment horizontal="center" vertical="center"/>
    </xf>
    <xf numFmtId="3" fontId="4" fillId="50" borderId="10" xfId="47" applyNumberFormat="1" applyFont="1" applyFill="1" applyBorder="1" applyAlignment="1">
      <alignment horizontal="center" vertical="center"/>
      <protection/>
    </xf>
    <xf numFmtId="0" fontId="4" fillId="50" borderId="18" xfId="0" applyFont="1" applyFill="1" applyBorder="1" applyAlignment="1">
      <alignment horizontal="center" vertical="center" wrapText="1"/>
    </xf>
    <xf numFmtId="4" fontId="4" fillId="50" borderId="10" xfId="48" applyNumberFormat="1" applyFont="1" applyFill="1" applyBorder="1" applyAlignment="1">
      <alignment horizontal="center" vertical="center" wrapText="1"/>
      <protection/>
    </xf>
    <xf numFmtId="3" fontId="4" fillId="50" borderId="10" xfId="35" applyNumberFormat="1" applyFont="1" applyFill="1" applyBorder="1" applyAlignment="1">
      <alignment horizontal="center" vertical="center" wrapText="1"/>
    </xf>
    <xf numFmtId="3" fontId="4" fillId="50" borderId="19" xfId="48" applyNumberFormat="1" applyFont="1" applyFill="1" applyBorder="1" applyAlignment="1">
      <alignment horizontal="center" vertical="center" wrapText="1"/>
      <protection/>
    </xf>
    <xf numFmtId="0" fontId="4" fillId="50" borderId="19" xfId="48" applyFont="1" applyFill="1" applyBorder="1" applyAlignment="1">
      <alignment horizontal="center" vertical="center" wrapText="1"/>
      <protection/>
    </xf>
    <xf numFmtId="4" fontId="4" fillId="50" borderId="10" xfId="48" applyNumberFormat="1" applyFont="1" applyFill="1" applyBorder="1" applyAlignment="1">
      <alignment horizontal="center" vertical="center"/>
      <protection/>
    </xf>
    <xf numFmtId="0" fontId="4" fillId="50" borderId="10" xfId="47" applyFont="1" applyFill="1" applyBorder="1" applyAlignment="1">
      <alignment horizontal="center" vertical="center" wrapText="1"/>
      <protection/>
    </xf>
    <xf numFmtId="4" fontId="4" fillId="50" borderId="10" xfId="47" applyNumberFormat="1" applyFont="1" applyFill="1" applyBorder="1" applyAlignment="1">
      <alignment horizontal="center" vertical="center"/>
      <protection/>
    </xf>
    <xf numFmtId="0" fontId="4" fillId="50" borderId="11" xfId="0" applyFont="1" applyFill="1" applyBorder="1" applyAlignment="1">
      <alignment horizontal="center" vertical="center"/>
    </xf>
    <xf numFmtId="3" fontId="4" fillId="50" borderId="14" xfId="0" applyNumberFormat="1" applyFont="1" applyFill="1" applyBorder="1" applyAlignment="1">
      <alignment horizontal="center" vertical="center"/>
    </xf>
    <xf numFmtId="3" fontId="4" fillId="50" borderId="38" xfId="0" applyNumberFormat="1" applyFont="1" applyFill="1" applyBorder="1" applyAlignment="1">
      <alignment horizontal="center" vertical="center"/>
    </xf>
    <xf numFmtId="3" fontId="4" fillId="50" borderId="19" xfId="48" applyNumberFormat="1" applyFont="1" applyFill="1" applyBorder="1" applyAlignment="1">
      <alignment horizontal="center" vertical="center"/>
      <protection/>
    </xf>
    <xf numFmtId="0" fontId="4" fillId="50" borderId="0" xfId="0" applyFont="1" applyFill="1" applyBorder="1" applyAlignment="1">
      <alignment horizontal="center" vertical="center"/>
    </xf>
    <xf numFmtId="4" fontId="4" fillId="50" borderId="10" xfId="0" applyNumberFormat="1" applyFont="1" applyFill="1" applyBorder="1" applyAlignment="1">
      <alignment horizontal="center" vertical="center"/>
    </xf>
    <xf numFmtId="3" fontId="4" fillId="50" borderId="14" xfId="35" applyNumberFormat="1" applyFont="1" applyFill="1" applyBorder="1" applyAlignment="1">
      <alignment horizontal="center" vertical="center"/>
    </xf>
    <xf numFmtId="4" fontId="4" fillId="50" borderId="10" xfId="0" applyNumberFormat="1" applyFont="1" applyFill="1" applyBorder="1" applyAlignment="1">
      <alignment horizontal="center" vertical="center" wrapText="1"/>
    </xf>
    <xf numFmtId="1" fontId="4" fillId="50" borderId="10" xfId="0" applyNumberFormat="1" applyFont="1" applyFill="1" applyBorder="1" applyAlignment="1">
      <alignment horizontal="center" vertical="center" wrapText="1"/>
    </xf>
    <xf numFmtId="3" fontId="4" fillId="5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50" borderId="19" xfId="0" applyNumberFormat="1" applyFont="1" applyFill="1" applyBorder="1" applyAlignment="1">
      <alignment horizontal="center" vertical="center"/>
    </xf>
    <xf numFmtId="3" fontId="4" fillId="50" borderId="14" xfId="48" applyNumberFormat="1" applyFont="1" applyFill="1" applyBorder="1" applyAlignment="1">
      <alignment horizontal="center" vertical="center"/>
      <protection/>
    </xf>
    <xf numFmtId="2" fontId="4" fillId="50" borderId="10" xfId="48" applyNumberFormat="1" applyFont="1" applyFill="1" applyBorder="1" applyAlignment="1">
      <alignment horizontal="center" vertical="center" wrapText="1"/>
      <protection/>
    </xf>
    <xf numFmtId="165" fontId="4" fillId="50" borderId="10" xfId="0" applyNumberFormat="1" applyFont="1" applyFill="1" applyBorder="1" applyAlignment="1">
      <alignment horizontal="center" vertical="center" wrapText="1"/>
    </xf>
    <xf numFmtId="165" fontId="4" fillId="50" borderId="10" xfId="0" applyNumberFormat="1" applyFont="1" applyFill="1" applyBorder="1" applyAlignment="1">
      <alignment horizontal="center" vertical="center"/>
    </xf>
    <xf numFmtId="49" fontId="4" fillId="50" borderId="10" xfId="48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53" borderId="10" xfId="0" applyFont="1" applyFill="1" applyBorder="1" applyAlignment="1">
      <alignment horizontal="center" vertical="center"/>
    </xf>
    <xf numFmtId="2" fontId="4" fillId="53" borderId="10" xfId="0" applyNumberFormat="1" applyFont="1" applyFill="1" applyBorder="1" applyAlignment="1">
      <alignment horizontal="center" vertical="center"/>
    </xf>
    <xf numFmtId="3" fontId="4" fillId="53" borderId="10" xfId="0" applyNumberFormat="1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 vertical="center" wrapText="1"/>
    </xf>
    <xf numFmtId="49" fontId="4" fillId="0" borderId="10" xfId="48" applyNumberFormat="1" applyFont="1" applyFill="1" applyBorder="1" applyAlignment="1">
      <alignment horizontal="center" vertical="center" wrapText="1"/>
      <protection/>
    </xf>
    <xf numFmtId="0" fontId="4" fillId="46" borderId="10" xfId="47" applyFont="1" applyFill="1" applyBorder="1" applyAlignment="1">
      <alignment horizontal="center" vertical="center"/>
      <protection/>
    </xf>
    <xf numFmtId="3" fontId="4" fillId="46" borderId="10" xfId="47" applyNumberFormat="1" applyFont="1" applyFill="1" applyBorder="1" applyAlignment="1">
      <alignment horizontal="center" vertical="center"/>
      <protection/>
    </xf>
    <xf numFmtId="4" fontId="4" fillId="46" borderId="10" xfId="0" applyNumberFormat="1" applyFont="1" applyFill="1" applyBorder="1" applyAlignment="1">
      <alignment horizontal="center" vertical="center" wrapText="1"/>
    </xf>
    <xf numFmtId="1" fontId="4" fillId="46" borderId="10" xfId="0" applyNumberFormat="1" applyFont="1" applyFill="1" applyBorder="1" applyAlignment="1">
      <alignment horizontal="center" vertical="center" wrapText="1"/>
    </xf>
    <xf numFmtId="3" fontId="4" fillId="46" borderId="1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0" xfId="48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35" applyNumberFormat="1" applyFont="1" applyFill="1" applyBorder="1" applyAlignment="1">
      <alignment horizontal="center" vertical="center"/>
    </xf>
    <xf numFmtId="49" fontId="4" fillId="0" borderId="18" xfId="48" applyNumberFormat="1" applyFont="1" applyFill="1" applyBorder="1" applyAlignment="1">
      <alignment horizontal="center" vertical="center" wrapText="1"/>
      <protection/>
    </xf>
    <xf numFmtId="165" fontId="4" fillId="46" borderId="10" xfId="0" applyNumberFormat="1" applyFont="1" applyFill="1" applyBorder="1" applyAlignment="1">
      <alignment horizontal="center" vertical="center" wrapText="1"/>
    </xf>
    <xf numFmtId="2" fontId="4" fillId="46" borderId="10" xfId="48" applyNumberFormat="1" applyFont="1" applyFill="1" applyBorder="1" applyAlignment="1">
      <alignment horizontal="center" vertical="center"/>
      <protection/>
    </xf>
    <xf numFmtId="3" fontId="4" fillId="46" borderId="10" xfId="48" applyNumberFormat="1" applyFont="1" applyFill="1" applyBorder="1" applyAlignment="1">
      <alignment horizontal="center" vertical="center"/>
      <protection/>
    </xf>
    <xf numFmtId="0" fontId="4" fillId="53" borderId="10" xfId="47" applyFont="1" applyFill="1" applyBorder="1" applyAlignment="1">
      <alignment horizontal="center" vertical="center"/>
      <protection/>
    </xf>
    <xf numFmtId="3" fontId="4" fillId="53" borderId="10" xfId="47" applyNumberFormat="1" applyFont="1" applyFill="1" applyBorder="1" applyAlignment="1">
      <alignment horizontal="center" vertical="center"/>
      <protection/>
    </xf>
    <xf numFmtId="0" fontId="4" fillId="53" borderId="18" xfId="0" applyFont="1" applyFill="1" applyBorder="1" applyAlignment="1">
      <alignment horizontal="center" vertical="center" wrapText="1"/>
    </xf>
    <xf numFmtId="2" fontId="4" fillId="53" borderId="10" xfId="48" applyNumberFormat="1" applyFont="1" applyFill="1" applyBorder="1" applyAlignment="1">
      <alignment horizontal="center" vertical="center"/>
      <protection/>
    </xf>
    <xf numFmtId="0" fontId="4" fillId="53" borderId="10" xfId="48" applyFont="1" applyFill="1" applyBorder="1" applyAlignment="1">
      <alignment horizontal="center" vertical="center"/>
      <protection/>
    </xf>
    <xf numFmtId="3" fontId="4" fillId="53" borderId="10" xfId="48" applyNumberFormat="1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3" fontId="4" fillId="0" borderId="10" xfId="48" applyNumberFormat="1" applyFont="1" applyFill="1" applyBorder="1" applyAlignment="1">
      <alignment horizontal="center" vertical="center" wrapText="1"/>
      <protection/>
    </xf>
    <xf numFmtId="2" fontId="4" fillId="46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/>
      <protection/>
    </xf>
    <xf numFmtId="3" fontId="4" fillId="0" borderId="10" xfId="48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2" fontId="4" fillId="46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53" borderId="19" xfId="47" applyNumberFormat="1" applyFont="1" applyFill="1" applyBorder="1" applyAlignment="1">
      <alignment horizontal="center" vertical="center"/>
      <protection/>
    </xf>
    <xf numFmtId="4" fontId="4" fillId="53" borderId="10" xfId="0" applyNumberFormat="1" applyFont="1" applyFill="1" applyBorder="1" applyAlignment="1">
      <alignment horizontal="center" vertical="center" wrapText="1"/>
    </xf>
    <xf numFmtId="1" fontId="4" fillId="53" borderId="10" xfId="0" applyNumberFormat="1" applyFont="1" applyFill="1" applyBorder="1" applyAlignment="1">
      <alignment horizontal="center" vertical="center" wrapText="1"/>
    </xf>
    <xf numFmtId="3" fontId="4" fillId="5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vertical="center"/>
    </xf>
    <xf numFmtId="0" fontId="22" fillId="53" borderId="0" xfId="48" applyFont="1" applyFill="1" applyBorder="1" applyAlignment="1">
      <alignment horizontal="center" vertical="center"/>
      <protection/>
    </xf>
    <xf numFmtId="0" fontId="4" fillId="53" borderId="0" xfId="48" applyFont="1" applyFill="1" applyBorder="1" applyAlignment="1">
      <alignment horizontal="center" vertical="center"/>
      <protection/>
    </xf>
    <xf numFmtId="0" fontId="22" fillId="53" borderId="0" xfId="48" applyFont="1" applyFill="1" applyBorder="1" applyAlignment="1">
      <alignment horizontal="left" vertical="center" wrapText="1"/>
      <protection/>
    </xf>
    <xf numFmtId="165" fontId="22" fillId="53" borderId="0" xfId="48" applyNumberFormat="1" applyFont="1" applyFill="1" applyBorder="1" applyAlignment="1">
      <alignment horizontal="center" vertical="center"/>
      <protection/>
    </xf>
    <xf numFmtId="164" fontId="22" fillId="53" borderId="0" xfId="48" applyNumberFormat="1" applyFont="1" applyFill="1" applyBorder="1" applyAlignment="1">
      <alignment horizontal="center" vertical="center"/>
      <protection/>
    </xf>
    <xf numFmtId="0" fontId="9" fillId="53" borderId="0" xfId="50" applyFont="1" applyFill="1" applyBorder="1" applyAlignment="1">
      <alignment vertical="top"/>
      <protection/>
    </xf>
    <xf numFmtId="0" fontId="7" fillId="46" borderId="0" xfId="48" applyFont="1" applyFill="1" applyBorder="1" applyAlignment="1">
      <alignment horizontal="center" vertical="center"/>
      <protection/>
    </xf>
    <xf numFmtId="0" fontId="18" fillId="46" borderId="0" xfId="48" applyFont="1" applyFill="1" applyBorder="1" applyAlignment="1">
      <alignment horizontal="center" vertical="center"/>
      <protection/>
    </xf>
    <xf numFmtId="0" fontId="7" fillId="46" borderId="0" xfId="48" applyFont="1" applyFill="1" applyBorder="1" applyAlignment="1">
      <alignment horizontal="left" vertical="center" wrapText="1"/>
      <protection/>
    </xf>
    <xf numFmtId="164" fontId="7" fillId="46" borderId="0" xfId="48" applyNumberFormat="1" applyFont="1" applyFill="1" applyBorder="1" applyAlignment="1">
      <alignment horizontal="center" vertical="center" wrapText="1"/>
      <protection/>
    </xf>
    <xf numFmtId="164" fontId="7" fillId="46" borderId="0" xfId="48" applyNumberFormat="1" applyFont="1" applyFill="1" applyBorder="1" applyAlignment="1">
      <alignment horizontal="center" vertical="center"/>
      <protection/>
    </xf>
    <xf numFmtId="164" fontId="7" fillId="46" borderId="0" xfId="50" applyNumberFormat="1" applyFont="1" applyFill="1" applyBorder="1" applyAlignment="1">
      <alignment horizontal="center" vertical="center" wrapText="1"/>
      <protection/>
    </xf>
    <xf numFmtId="165" fontId="7" fillId="46" borderId="0" xfId="0" applyNumberFormat="1" applyFont="1" applyFill="1" applyBorder="1" applyAlignment="1">
      <alignment horizontal="center" vertical="center"/>
    </xf>
    <xf numFmtId="3" fontId="9" fillId="46" borderId="0" xfId="0" applyNumberFormat="1" applyFont="1" applyFill="1" applyBorder="1" applyAlignment="1">
      <alignment horizontal="center" vertical="center"/>
    </xf>
    <xf numFmtId="3" fontId="9" fillId="46" borderId="0" xfId="50" applyNumberFormat="1" applyFont="1" applyFill="1" applyBorder="1" applyAlignment="1">
      <alignment horizontal="center" vertical="center" wrapText="1"/>
      <protection/>
    </xf>
    <xf numFmtId="3" fontId="4" fillId="46" borderId="10" xfId="50" applyNumberFormat="1" applyFont="1" applyFill="1" applyBorder="1" applyAlignment="1">
      <alignment horizontal="center" vertical="center" wrapText="1"/>
      <protection/>
    </xf>
    <xf numFmtId="0" fontId="6" fillId="46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53" borderId="10" xfId="48" applyFont="1" applyFill="1" applyBorder="1" applyAlignment="1">
      <alignment horizontal="center" vertical="center"/>
      <protection/>
    </xf>
    <xf numFmtId="0" fontId="6" fillId="53" borderId="10" xfId="48" applyFont="1" applyFill="1" applyBorder="1" applyAlignment="1">
      <alignment horizontal="left" vertical="center" wrapText="1"/>
      <protection/>
    </xf>
    <xf numFmtId="0" fontId="4" fillId="53" borderId="10" xfId="0" applyFont="1" applyFill="1" applyBorder="1" applyAlignment="1">
      <alignment horizontal="left" vertical="center" wrapText="1"/>
    </xf>
    <xf numFmtId="0" fontId="9" fillId="53" borderId="10" xfId="0" applyFont="1" applyFill="1" applyBorder="1" applyAlignment="1">
      <alignment horizontal="center" vertical="center"/>
    </xf>
    <xf numFmtId="0" fontId="6" fillId="53" borderId="15" xfId="48" applyFont="1" applyFill="1" applyBorder="1" applyAlignment="1">
      <alignment horizontal="center" vertical="center"/>
      <protection/>
    </xf>
    <xf numFmtId="0" fontId="4" fillId="53" borderId="15" xfId="0" applyFont="1" applyFill="1" applyBorder="1" applyAlignment="1">
      <alignment horizontal="center" vertical="center"/>
    </xf>
    <xf numFmtId="0" fontId="4" fillId="53" borderId="15" xfId="0" applyFont="1" applyFill="1" applyBorder="1" applyAlignment="1">
      <alignment horizontal="left" vertical="center" wrapText="1"/>
    </xf>
    <xf numFmtId="164" fontId="4" fillId="46" borderId="15" xfId="0" applyNumberFormat="1" applyFont="1" applyFill="1" applyBorder="1" applyAlignment="1">
      <alignment horizontal="center" vertical="center" wrapText="1"/>
    </xf>
    <xf numFmtId="164" fontId="4" fillId="46" borderId="15" xfId="50" applyNumberFormat="1" applyFont="1" applyFill="1" applyBorder="1" applyAlignment="1">
      <alignment horizontal="center" vertical="center" wrapText="1"/>
      <protection/>
    </xf>
    <xf numFmtId="165" fontId="4" fillId="0" borderId="15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3" fontId="4" fillId="46" borderId="14" xfId="0" applyNumberFormat="1" applyFont="1" applyFill="1" applyBorder="1" applyAlignment="1">
      <alignment horizontal="center" vertical="center"/>
    </xf>
    <xf numFmtId="0" fontId="7" fillId="53" borderId="10" xfId="0" applyFont="1" applyFill="1" applyBorder="1" applyAlignment="1">
      <alignment horizontal="center" vertical="center"/>
    </xf>
    <xf numFmtId="0" fontId="6" fillId="53" borderId="10" xfId="0" applyFont="1" applyFill="1" applyBorder="1" applyAlignment="1">
      <alignment horizontal="center" vertical="center"/>
    </xf>
    <xf numFmtId="0" fontId="6" fillId="53" borderId="10" xfId="50" applyFont="1" applyFill="1" applyBorder="1" applyAlignment="1">
      <alignment horizontal="left" vertical="center" wrapText="1"/>
      <protection/>
    </xf>
    <xf numFmtId="0" fontId="9" fillId="53" borderId="15" xfId="0" applyFont="1" applyFill="1" applyBorder="1" applyAlignment="1">
      <alignment horizontal="center" vertical="center"/>
    </xf>
    <xf numFmtId="164" fontId="22" fillId="0" borderId="44" xfId="48" applyNumberFormat="1" applyFont="1" applyFill="1" applyBorder="1" applyAlignment="1">
      <alignment horizontal="center" vertical="center"/>
      <protection/>
    </xf>
    <xf numFmtId="164" fontId="22" fillId="0" borderId="45" xfId="48" applyNumberFormat="1" applyFont="1" applyFill="1" applyBorder="1" applyAlignment="1">
      <alignment horizontal="center" vertical="center"/>
      <protection/>
    </xf>
    <xf numFmtId="0" fontId="26" fillId="42" borderId="12" xfId="0" applyFont="1" applyFill="1" applyBorder="1" applyAlignment="1">
      <alignment horizontal="left" vertical="top" wrapText="1"/>
    </xf>
    <xf numFmtId="0" fontId="13" fillId="33" borderId="46" xfId="0" applyFont="1" applyFill="1" applyBorder="1" applyAlignment="1">
      <alignment vertical="top" wrapText="1"/>
    </xf>
    <xf numFmtId="0" fontId="13" fillId="33" borderId="68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0" fontId="26" fillId="33" borderId="11" xfId="0" applyFont="1" applyFill="1" applyBorder="1" applyAlignment="1">
      <alignment vertical="top" wrapText="1"/>
    </xf>
    <xf numFmtId="0" fontId="26" fillId="34" borderId="10" xfId="0" applyFont="1" applyFill="1" applyBorder="1" applyAlignment="1">
      <alignment vertical="top" wrapText="1"/>
    </xf>
    <xf numFmtId="0" fontId="26" fillId="34" borderId="11" xfId="0" applyFont="1" applyFill="1" applyBorder="1" applyAlignment="1">
      <alignment vertical="top" wrapText="1"/>
    </xf>
    <xf numFmtId="0" fontId="26" fillId="35" borderId="12" xfId="0" applyFont="1" applyFill="1" applyBorder="1" applyAlignment="1">
      <alignment vertical="top" wrapText="1"/>
    </xf>
    <xf numFmtId="0" fontId="18" fillId="0" borderId="69" xfId="0" applyFont="1" applyFill="1" applyBorder="1" applyAlignment="1">
      <alignment/>
    </xf>
    <xf numFmtId="0" fontId="18" fillId="0" borderId="70" xfId="0" applyFont="1" applyFill="1" applyBorder="1" applyAlignment="1">
      <alignment/>
    </xf>
    <xf numFmtId="0" fontId="18" fillId="0" borderId="71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72" xfId="0" applyFont="1" applyFill="1" applyBorder="1" applyAlignment="1">
      <alignment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18" fillId="0" borderId="75" xfId="0" applyFont="1" applyFill="1" applyBorder="1" applyAlignment="1">
      <alignment/>
    </xf>
    <xf numFmtId="0" fontId="18" fillId="0" borderId="76" xfId="0" applyFont="1" applyFill="1" applyBorder="1" applyAlignment="1">
      <alignment/>
    </xf>
    <xf numFmtId="0" fontId="18" fillId="0" borderId="77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23" fillId="0" borderId="72" xfId="0" applyFont="1" applyFill="1" applyBorder="1" applyAlignment="1">
      <alignment horizontal="left" vertical="top" wrapText="1" indent="1"/>
    </xf>
    <xf numFmtId="0" fontId="23" fillId="0" borderId="73" xfId="0" applyFont="1" applyFill="1" applyBorder="1" applyAlignment="1">
      <alignment horizontal="left" vertical="top" wrapText="1" indent="1"/>
    </xf>
    <xf numFmtId="0" fontId="23" fillId="0" borderId="74" xfId="0" applyFont="1" applyFill="1" applyBorder="1" applyAlignment="1">
      <alignment horizontal="left" vertical="top" wrapText="1" indent="1"/>
    </xf>
    <xf numFmtId="0" fontId="23" fillId="0" borderId="75" xfId="0" applyFont="1" applyFill="1" applyBorder="1" applyAlignment="1">
      <alignment horizontal="left" vertical="top" wrapText="1" indent="1"/>
    </xf>
    <xf numFmtId="0" fontId="23" fillId="0" borderId="76" xfId="0" applyFont="1" applyFill="1" applyBorder="1" applyAlignment="1">
      <alignment horizontal="left" vertical="top" wrapText="1" indent="1"/>
    </xf>
    <xf numFmtId="0" fontId="23" fillId="0" borderId="77" xfId="0" applyFont="1" applyFill="1" applyBorder="1" applyAlignment="1">
      <alignment horizontal="left" vertical="top" wrapText="1" indent="1"/>
    </xf>
    <xf numFmtId="0" fontId="23" fillId="0" borderId="69" xfId="0" applyFont="1" applyFill="1" applyBorder="1" applyAlignment="1">
      <alignment horizontal="left" vertical="top" wrapText="1" indent="1"/>
    </xf>
    <xf numFmtId="0" fontId="23" fillId="0" borderId="70" xfId="0" applyFont="1" applyFill="1" applyBorder="1" applyAlignment="1">
      <alignment horizontal="left" vertical="top" wrapText="1" indent="1"/>
    </xf>
    <xf numFmtId="0" fontId="23" fillId="0" borderId="71" xfId="0" applyFont="1" applyFill="1" applyBorder="1" applyAlignment="1">
      <alignment horizontal="left" vertical="top" wrapText="1" indent="1"/>
    </xf>
    <xf numFmtId="165" fontId="22" fillId="0" borderId="24" xfId="48" applyNumberFormat="1" applyFont="1" applyFill="1" applyBorder="1" applyAlignment="1">
      <alignment horizontal="center" vertical="center" wrapText="1"/>
      <protection/>
    </xf>
    <xf numFmtId="165" fontId="22" fillId="0" borderId="78" xfId="48" applyNumberFormat="1" applyFont="1" applyFill="1" applyBorder="1" applyAlignment="1">
      <alignment horizontal="center" vertical="center" wrapText="1"/>
      <protection/>
    </xf>
    <xf numFmtId="0" fontId="4" fillId="46" borderId="0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9" fillId="0" borderId="0" xfId="50" applyFont="1" applyFill="1" applyBorder="1" applyAlignment="1">
      <alignment horizontal="center"/>
      <protection/>
    </xf>
    <xf numFmtId="0" fontId="23" fillId="0" borderId="72" xfId="0" applyFont="1" applyFill="1" applyBorder="1" applyAlignment="1">
      <alignment vertical="top" wrapText="1"/>
    </xf>
    <xf numFmtId="0" fontId="23" fillId="0" borderId="73" xfId="0" applyFont="1" applyFill="1" applyBorder="1" applyAlignment="1">
      <alignment vertical="top" wrapText="1"/>
    </xf>
    <xf numFmtId="0" fontId="23" fillId="0" borderId="74" xfId="0" applyFont="1" applyFill="1" applyBorder="1" applyAlignment="1">
      <alignment vertical="top" wrapText="1"/>
    </xf>
    <xf numFmtId="0" fontId="23" fillId="0" borderId="75" xfId="0" applyFont="1" applyFill="1" applyBorder="1" applyAlignment="1">
      <alignment vertical="top" wrapText="1"/>
    </xf>
    <xf numFmtId="0" fontId="23" fillId="0" borderId="76" xfId="0" applyFont="1" applyFill="1" applyBorder="1" applyAlignment="1">
      <alignment vertical="top" wrapText="1"/>
    </xf>
    <xf numFmtId="0" fontId="23" fillId="0" borderId="77" xfId="0" applyFont="1" applyFill="1" applyBorder="1" applyAlignment="1">
      <alignment vertical="top" wrapText="1"/>
    </xf>
    <xf numFmtId="0" fontId="23" fillId="0" borderId="69" xfId="0" applyFont="1" applyFill="1" applyBorder="1" applyAlignment="1">
      <alignment vertical="top" wrapText="1"/>
    </xf>
    <xf numFmtId="0" fontId="23" fillId="0" borderId="70" xfId="0" applyFont="1" applyFill="1" applyBorder="1" applyAlignment="1">
      <alignment vertical="top" wrapText="1"/>
    </xf>
    <xf numFmtId="0" fontId="23" fillId="0" borderId="71" xfId="0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6" fillId="46" borderId="0" xfId="0" applyFont="1" applyFill="1" applyBorder="1" applyAlignment="1">
      <alignment horizontal="center"/>
    </xf>
    <xf numFmtId="0" fontId="10" fillId="0" borderId="53" xfId="48" applyFont="1" applyFill="1" applyBorder="1" applyAlignment="1">
      <alignment horizontal="center" vertical="center" wrapText="1"/>
      <protection/>
    </xf>
    <xf numFmtId="0" fontId="10" fillId="0" borderId="34" xfId="48" applyFont="1" applyFill="1" applyBorder="1" applyAlignment="1">
      <alignment horizontal="center" vertical="center" wrapText="1"/>
      <protection/>
    </xf>
    <xf numFmtId="1" fontId="4" fillId="0" borderId="15" xfId="48" applyNumberFormat="1" applyFont="1" applyFill="1" applyBorder="1" applyAlignment="1">
      <alignment horizontal="center" wrapText="1"/>
      <protection/>
    </xf>
    <xf numFmtId="1" fontId="4" fillId="0" borderId="0" xfId="48" applyNumberFormat="1" applyFont="1" applyFill="1" applyBorder="1" applyAlignment="1">
      <alignment horizontal="center" wrapText="1"/>
      <protection/>
    </xf>
    <xf numFmtId="3" fontId="4" fillId="50" borderId="14" xfId="47" applyNumberFormat="1" applyFont="1" applyFill="1" applyBorder="1" applyAlignment="1">
      <alignment horizontal="center" vertical="center"/>
      <protection/>
    </xf>
    <xf numFmtId="3" fontId="4" fillId="50" borderId="19" xfId="47" applyNumberFormat="1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ktualizace bila_kniha_mosty 2007" xfId="47"/>
    <cellStyle name="normální_List1" xfId="48"/>
    <cellStyle name="normální_List1_Investice bílá kniha II" xfId="49"/>
    <cellStyle name="normální_neinvestice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1"/>
  <sheetViews>
    <sheetView showGridLines="0" zoomScalePageLayoutView="0" workbookViewId="0" topLeftCell="A1">
      <selection activeCell="A1" sqref="A1:IV16384"/>
    </sheetView>
  </sheetViews>
  <sheetFormatPr defaultColWidth="9.00390625" defaultRowHeight="15"/>
  <cols>
    <col min="1" max="1" width="5.421875" style="2" customWidth="1"/>
    <col min="2" max="2" width="4.421875" style="7" customWidth="1"/>
    <col min="3" max="3" width="8.7109375" style="2" customWidth="1"/>
    <col min="4" max="4" width="5.57421875" style="2" customWidth="1"/>
    <col min="5" max="5" width="16.57421875" style="2" customWidth="1"/>
    <col min="6" max="6" width="8.57421875" style="2" customWidth="1"/>
    <col min="7" max="7" width="6.00390625" style="7" customWidth="1"/>
    <col min="8" max="8" width="6.140625" style="2" customWidth="1"/>
    <col min="9" max="9" width="8.421875" style="2" customWidth="1"/>
    <col min="10" max="10" width="10.00390625" style="2" customWidth="1"/>
    <col min="11" max="11" width="8.140625" style="2" customWidth="1"/>
    <col min="12" max="12" width="10.00390625" style="2" customWidth="1"/>
    <col min="13" max="13" width="12.00390625" style="2" customWidth="1"/>
    <col min="14" max="14" width="6.421875" style="2" customWidth="1"/>
    <col min="15" max="15" width="7.421875" style="2" customWidth="1"/>
    <col min="16" max="16" width="17.421875" style="2" customWidth="1"/>
    <col min="17" max="17" width="9.00390625" style="452" customWidth="1"/>
    <col min="18" max="16384" width="9.00390625" style="2" customWidth="1"/>
  </cols>
  <sheetData>
    <row r="1" spans="1:16" ht="12">
      <c r="A1" s="1212" t="s">
        <v>534</v>
      </c>
      <c r="B1" s="1212"/>
      <c r="C1" s="1212"/>
      <c r="D1" s="1212"/>
      <c r="E1" s="1212"/>
      <c r="F1" s="1212"/>
      <c r="G1" s="1213"/>
      <c r="H1" s="17"/>
      <c r="I1" s="17"/>
      <c r="J1" s="17"/>
      <c r="K1" s="17"/>
      <c r="L1" s="17"/>
      <c r="M1" s="17"/>
      <c r="N1" s="17"/>
      <c r="O1" s="17"/>
      <c r="P1" s="17"/>
    </row>
    <row r="2" spans="1:16" ht="36">
      <c r="A2" s="3" t="s">
        <v>531</v>
      </c>
      <c r="B2" s="4" t="s">
        <v>684</v>
      </c>
      <c r="C2" s="4" t="s">
        <v>532</v>
      </c>
      <c r="D2" s="4" t="s">
        <v>685</v>
      </c>
      <c r="E2" s="4" t="s">
        <v>598</v>
      </c>
      <c r="F2" s="4" t="s">
        <v>686</v>
      </c>
      <c r="G2" s="5" t="s">
        <v>696</v>
      </c>
      <c r="H2" s="18" t="s">
        <v>689</v>
      </c>
      <c r="I2" s="18" t="s">
        <v>688</v>
      </c>
      <c r="J2" s="18" t="s">
        <v>691</v>
      </c>
      <c r="K2" s="18" t="s">
        <v>690</v>
      </c>
      <c r="L2" s="18" t="s">
        <v>692</v>
      </c>
      <c r="M2" s="18" t="s">
        <v>693</v>
      </c>
      <c r="N2" s="18" t="s">
        <v>694</v>
      </c>
      <c r="O2" s="18" t="s">
        <v>695</v>
      </c>
      <c r="P2" s="18" t="s">
        <v>687</v>
      </c>
    </row>
    <row r="3" spans="1:16" ht="24">
      <c r="A3" s="17" t="s">
        <v>528</v>
      </c>
      <c r="B3" s="6"/>
      <c r="C3" s="12" t="s">
        <v>240</v>
      </c>
      <c r="D3" s="1"/>
      <c r="E3" s="1" t="s">
        <v>740</v>
      </c>
      <c r="F3" s="1"/>
      <c r="G3" s="25" t="s">
        <v>867</v>
      </c>
      <c r="H3" s="1"/>
      <c r="I3" s="1"/>
      <c r="J3" s="1"/>
      <c r="K3" s="1"/>
      <c r="L3" s="1"/>
      <c r="M3" s="1"/>
      <c r="N3" s="1"/>
      <c r="O3" s="1"/>
      <c r="P3" s="1"/>
    </row>
    <row r="4" spans="1:16" ht="24">
      <c r="A4" s="17" t="s">
        <v>529</v>
      </c>
      <c r="B4" s="6"/>
      <c r="C4" s="1" t="s">
        <v>98</v>
      </c>
      <c r="D4" s="1"/>
      <c r="E4" s="1" t="s">
        <v>530</v>
      </c>
      <c r="F4" s="1"/>
      <c r="G4" s="25" t="s">
        <v>868</v>
      </c>
      <c r="H4" s="1"/>
      <c r="I4" s="1"/>
      <c r="J4" s="1"/>
      <c r="K4" s="1"/>
      <c r="L4" s="1"/>
      <c r="M4" s="1"/>
      <c r="N4" s="1"/>
      <c r="O4" s="1"/>
      <c r="P4" s="1"/>
    </row>
    <row r="5" spans="1:16" ht="24">
      <c r="A5" s="17" t="s">
        <v>535</v>
      </c>
      <c r="B5" s="6"/>
      <c r="C5" s="1" t="s">
        <v>733</v>
      </c>
      <c r="D5" s="1"/>
      <c r="E5" s="1" t="s">
        <v>741</v>
      </c>
      <c r="F5" s="1"/>
      <c r="G5" s="25" t="s">
        <v>867</v>
      </c>
      <c r="H5" s="1"/>
      <c r="I5" s="1"/>
      <c r="J5" s="1"/>
      <c r="K5" s="1"/>
      <c r="L5" s="1"/>
      <c r="M5" s="1" t="s">
        <v>220</v>
      </c>
      <c r="N5" s="1"/>
      <c r="O5" s="1"/>
      <c r="P5" s="1"/>
    </row>
    <row r="6" spans="1:16" ht="24.75" thickBot="1">
      <c r="A6" s="17" t="s">
        <v>536</v>
      </c>
      <c r="B6" s="6"/>
      <c r="C6" s="1" t="s">
        <v>730</v>
      </c>
      <c r="D6" s="1"/>
      <c r="E6" s="1" t="s">
        <v>223</v>
      </c>
      <c r="F6" s="1"/>
      <c r="G6" s="25" t="s">
        <v>867</v>
      </c>
      <c r="H6" s="449"/>
      <c r="I6" s="450"/>
      <c r="J6" s="1"/>
      <c r="K6" s="1"/>
      <c r="L6" s="1"/>
      <c r="M6" s="1" t="s">
        <v>224</v>
      </c>
      <c r="N6" s="1"/>
      <c r="O6" s="1"/>
      <c r="P6" s="1"/>
    </row>
    <row r="7" spans="1:17" ht="24.75" thickBot="1">
      <c r="A7" s="156"/>
      <c r="B7" s="28">
        <v>5</v>
      </c>
      <c r="C7" s="29" t="s">
        <v>873</v>
      </c>
      <c r="D7" s="28" t="s">
        <v>874</v>
      </c>
      <c r="E7" s="30" t="s">
        <v>875</v>
      </c>
      <c r="F7" s="31" t="s">
        <v>876</v>
      </c>
      <c r="G7" s="32">
        <v>6</v>
      </c>
      <c r="H7" s="33">
        <v>6.15</v>
      </c>
      <c r="I7" s="34">
        <v>37.83</v>
      </c>
      <c r="J7" s="35">
        <v>34000</v>
      </c>
      <c r="K7" s="36">
        <v>16000</v>
      </c>
      <c r="L7" s="36">
        <v>2000</v>
      </c>
      <c r="M7" s="37" t="s">
        <v>877</v>
      </c>
      <c r="N7" s="38">
        <v>2</v>
      </c>
      <c r="O7" s="39" t="s">
        <v>878</v>
      </c>
      <c r="P7" s="582" t="s">
        <v>879</v>
      </c>
      <c r="Q7" s="583" t="s">
        <v>248</v>
      </c>
    </row>
    <row r="8" spans="1:17" ht="36.75" thickBot="1">
      <c r="A8" s="156"/>
      <c r="B8" s="124">
        <v>2</v>
      </c>
      <c r="C8" s="124" t="s">
        <v>975</v>
      </c>
      <c r="D8" s="124" t="s">
        <v>912</v>
      </c>
      <c r="E8" s="140" t="s">
        <v>135</v>
      </c>
      <c r="F8" s="141" t="s">
        <v>136</v>
      </c>
      <c r="G8" s="141" t="s">
        <v>137</v>
      </c>
      <c r="H8" s="142">
        <v>0.645</v>
      </c>
      <c r="I8" s="143">
        <v>4.4</v>
      </c>
      <c r="J8" s="144">
        <v>4896</v>
      </c>
      <c r="K8" s="140"/>
      <c r="L8" s="144"/>
      <c r="M8" s="125" t="s">
        <v>877</v>
      </c>
      <c r="N8" s="124"/>
      <c r="O8" s="145"/>
      <c r="P8" s="47" t="s">
        <v>1109</v>
      </c>
      <c r="Q8" s="583" t="s">
        <v>248</v>
      </c>
    </row>
    <row r="9" spans="1:17" ht="36.75" thickBot="1">
      <c r="A9" s="156"/>
      <c r="B9" s="146">
        <v>4</v>
      </c>
      <c r="C9" s="146" t="s">
        <v>975</v>
      </c>
      <c r="D9" s="146" t="s">
        <v>912</v>
      </c>
      <c r="E9" s="147" t="s">
        <v>141</v>
      </c>
      <c r="F9" s="148" t="s">
        <v>142</v>
      </c>
      <c r="G9" s="149">
        <v>11</v>
      </c>
      <c r="H9" s="146">
        <v>1.67</v>
      </c>
      <c r="I9" s="150">
        <v>18.37</v>
      </c>
      <c r="J9" s="151">
        <v>13250</v>
      </c>
      <c r="K9" s="146"/>
      <c r="L9" s="152"/>
      <c r="M9" s="153" t="s">
        <v>143</v>
      </c>
      <c r="N9" s="154"/>
      <c r="O9" s="154"/>
      <c r="P9" s="147" t="s">
        <v>144</v>
      </c>
      <c r="Q9" s="583" t="s">
        <v>248</v>
      </c>
    </row>
    <row r="10" spans="1:16" ht="24.75" thickBot="1">
      <c r="A10" s="156" t="s">
        <v>536</v>
      </c>
      <c r="B10" s="446"/>
      <c r="C10" s="387" t="s">
        <v>222</v>
      </c>
      <c r="D10" s="387"/>
      <c r="E10" s="387" t="s">
        <v>221</v>
      </c>
      <c r="F10" s="387"/>
      <c r="G10" s="388" t="s">
        <v>867</v>
      </c>
      <c r="H10" s="447"/>
      <c r="I10" s="448"/>
      <c r="J10" s="387"/>
      <c r="K10" s="387"/>
      <c r="L10" s="387"/>
      <c r="M10" s="387" t="s">
        <v>877</v>
      </c>
      <c r="N10" s="387"/>
      <c r="O10" s="387"/>
      <c r="P10" s="387"/>
    </row>
    <row r="11" spans="1:17" ht="24">
      <c r="A11" s="156" t="s">
        <v>537</v>
      </c>
      <c r="B11" s="228">
        <v>9</v>
      </c>
      <c r="C11" s="163" t="s">
        <v>739</v>
      </c>
      <c r="D11" s="163"/>
      <c r="E11" s="466" t="s">
        <v>742</v>
      </c>
      <c r="F11" s="163"/>
      <c r="G11" s="164" t="s">
        <v>867</v>
      </c>
      <c r="H11" s="163"/>
      <c r="I11" s="163"/>
      <c r="J11" s="163"/>
      <c r="K11" s="163"/>
      <c r="L11" s="163"/>
      <c r="M11" s="163"/>
      <c r="N11" s="163"/>
      <c r="O11" s="163"/>
      <c r="P11" s="163"/>
      <c r="Q11" s="451" t="s">
        <v>225</v>
      </c>
    </row>
    <row r="12" spans="1:17" ht="48.75" thickBot="1">
      <c r="A12" s="156"/>
      <c r="B12" s="218">
        <v>9</v>
      </c>
      <c r="C12" s="230" t="s">
        <v>873</v>
      </c>
      <c r="D12" s="230" t="s">
        <v>874</v>
      </c>
      <c r="E12" s="467" t="s">
        <v>896</v>
      </c>
      <c r="F12" s="233"/>
      <c r="G12" s="420" t="s">
        <v>868</v>
      </c>
      <c r="H12" s="230">
        <v>1.8</v>
      </c>
      <c r="I12" s="421"/>
      <c r="J12" s="422" t="s">
        <v>897</v>
      </c>
      <c r="K12" s="423"/>
      <c r="L12" s="423">
        <v>3848</v>
      </c>
      <c r="M12" s="230" t="s">
        <v>898</v>
      </c>
      <c r="N12" s="424">
        <v>2</v>
      </c>
      <c r="O12" s="230"/>
      <c r="P12" s="419" t="s">
        <v>899</v>
      </c>
      <c r="Q12" s="453" t="s">
        <v>226</v>
      </c>
    </row>
    <row r="13" spans="1:17" ht="24">
      <c r="A13" s="156" t="s">
        <v>538</v>
      </c>
      <c r="B13" s="425">
        <v>16</v>
      </c>
      <c r="C13" s="163" t="s">
        <v>99</v>
      </c>
      <c r="D13" s="163"/>
      <c r="E13" s="466" t="s">
        <v>743</v>
      </c>
      <c r="F13" s="163"/>
      <c r="G13" s="164" t="s">
        <v>868</v>
      </c>
      <c r="H13" s="163"/>
      <c r="I13" s="163"/>
      <c r="J13" s="163"/>
      <c r="K13" s="163"/>
      <c r="L13" s="163"/>
      <c r="M13" s="163" t="s">
        <v>227</v>
      </c>
      <c r="N13" s="163"/>
      <c r="O13" s="163"/>
      <c r="P13" s="163"/>
      <c r="Q13" s="451"/>
    </row>
    <row r="14" spans="1:17" ht="36.75" thickBot="1">
      <c r="A14" s="156"/>
      <c r="B14" s="426">
        <v>16</v>
      </c>
      <c r="C14" s="427" t="s">
        <v>932</v>
      </c>
      <c r="D14" s="427" t="s">
        <v>874</v>
      </c>
      <c r="E14" s="428" t="s">
        <v>933</v>
      </c>
      <c r="F14" s="429"/>
      <c r="G14" s="430" t="s">
        <v>867</v>
      </c>
      <c r="H14" s="429">
        <v>2.4</v>
      </c>
      <c r="I14" s="431">
        <v>22.8</v>
      </c>
      <c r="J14" s="432">
        <v>160000</v>
      </c>
      <c r="K14" s="433"/>
      <c r="L14" s="434">
        <v>8581</v>
      </c>
      <c r="M14" s="429" t="s">
        <v>934</v>
      </c>
      <c r="N14" s="427" t="s">
        <v>935</v>
      </c>
      <c r="O14" s="429"/>
      <c r="P14" s="435" t="s">
        <v>936</v>
      </c>
      <c r="Q14" s="453" t="s">
        <v>226</v>
      </c>
    </row>
    <row r="15" spans="1:17" ht="24">
      <c r="A15" s="156" t="s">
        <v>539</v>
      </c>
      <c r="B15" s="228">
        <v>8</v>
      </c>
      <c r="C15" s="163" t="s">
        <v>739</v>
      </c>
      <c r="D15" s="163"/>
      <c r="E15" s="466" t="s">
        <v>744</v>
      </c>
      <c r="F15" s="163"/>
      <c r="G15" s="164" t="s">
        <v>868</v>
      </c>
      <c r="H15" s="163"/>
      <c r="I15" s="163"/>
      <c r="J15" s="163"/>
      <c r="K15" s="163"/>
      <c r="L15" s="163"/>
      <c r="M15" s="163"/>
      <c r="N15" s="163"/>
      <c r="O15" s="163"/>
      <c r="P15" s="163"/>
      <c r="Q15" s="451"/>
    </row>
    <row r="16" spans="1:17" ht="48.75" thickBot="1">
      <c r="A16" s="156"/>
      <c r="B16" s="218">
        <v>8</v>
      </c>
      <c r="C16" s="230" t="s">
        <v>889</v>
      </c>
      <c r="D16" s="230" t="s">
        <v>890</v>
      </c>
      <c r="E16" s="419" t="s">
        <v>891</v>
      </c>
      <c r="F16" s="233" t="s">
        <v>892</v>
      </c>
      <c r="G16" s="420" t="s">
        <v>867</v>
      </c>
      <c r="H16" s="230">
        <v>3.3</v>
      </c>
      <c r="I16" s="421">
        <v>32.356</v>
      </c>
      <c r="J16" s="422">
        <v>127900</v>
      </c>
      <c r="K16" s="422">
        <v>135100</v>
      </c>
      <c r="L16" s="422">
        <v>3608</v>
      </c>
      <c r="M16" s="230" t="s">
        <v>893</v>
      </c>
      <c r="N16" s="230">
        <v>2</v>
      </c>
      <c r="O16" s="230" t="s">
        <v>894</v>
      </c>
      <c r="P16" s="419" t="s">
        <v>895</v>
      </c>
      <c r="Q16" s="453" t="s">
        <v>228</v>
      </c>
    </row>
    <row r="17" spans="1:16" ht="24">
      <c r="A17" s="17" t="s">
        <v>540</v>
      </c>
      <c r="B17" s="389"/>
      <c r="C17" s="160" t="s">
        <v>700</v>
      </c>
      <c r="D17" s="160"/>
      <c r="E17" s="160" t="s">
        <v>745</v>
      </c>
      <c r="F17" s="160"/>
      <c r="G17" s="161" t="s">
        <v>869</v>
      </c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7" ht="36">
      <c r="A18" s="17" t="s">
        <v>541</v>
      </c>
      <c r="B18" s="6"/>
      <c r="C18" s="1" t="s">
        <v>100</v>
      </c>
      <c r="D18" s="1"/>
      <c r="E18" s="1" t="s">
        <v>542</v>
      </c>
      <c r="F18" s="1"/>
      <c r="G18" s="25" t="s">
        <v>868</v>
      </c>
      <c r="H18" s="1"/>
      <c r="I18" s="1"/>
      <c r="J18" s="1"/>
      <c r="K18" s="1"/>
      <c r="L18" s="1"/>
      <c r="M18" s="1"/>
      <c r="N18" s="1"/>
      <c r="O18" s="1"/>
      <c r="P18" s="1"/>
      <c r="Q18" s="452" t="s">
        <v>229</v>
      </c>
    </row>
    <row r="19" spans="1:17" ht="36">
      <c r="A19" s="17" t="s">
        <v>543</v>
      </c>
      <c r="B19" s="6"/>
      <c r="C19" s="1" t="s">
        <v>937</v>
      </c>
      <c r="D19" s="1"/>
      <c r="E19" s="1" t="s">
        <v>746</v>
      </c>
      <c r="F19" s="1"/>
      <c r="G19" s="25" t="s">
        <v>867</v>
      </c>
      <c r="H19" s="1"/>
      <c r="I19" s="1"/>
      <c r="J19" s="1"/>
      <c r="K19" s="1"/>
      <c r="L19" s="1"/>
      <c r="M19" s="1"/>
      <c r="N19" s="1"/>
      <c r="O19" s="1"/>
      <c r="P19" s="1"/>
      <c r="Q19" s="452" t="s">
        <v>229</v>
      </c>
    </row>
    <row r="20" spans="1:16" ht="24.75" thickBot="1">
      <c r="A20" s="17" t="s">
        <v>544</v>
      </c>
      <c r="B20" s="157"/>
      <c r="C20" s="158" t="s">
        <v>101</v>
      </c>
      <c r="D20" s="158"/>
      <c r="E20" s="158" t="s">
        <v>545</v>
      </c>
      <c r="F20" s="158"/>
      <c r="G20" s="159" t="s">
        <v>868</v>
      </c>
      <c r="H20" s="158"/>
      <c r="I20" s="158"/>
      <c r="J20" s="158"/>
      <c r="K20" s="158"/>
      <c r="L20" s="158" t="s">
        <v>188</v>
      </c>
      <c r="M20" s="158"/>
      <c r="N20" s="158"/>
      <c r="O20" s="158"/>
      <c r="P20" s="158"/>
    </row>
    <row r="21" spans="1:17" ht="24">
      <c r="A21" s="156" t="s">
        <v>546</v>
      </c>
      <c r="B21" s="436"/>
      <c r="C21" s="163" t="s">
        <v>698</v>
      </c>
      <c r="D21" s="163"/>
      <c r="E21" s="163" t="s">
        <v>747</v>
      </c>
      <c r="F21" s="163"/>
      <c r="G21" s="164" t="s">
        <v>868</v>
      </c>
      <c r="H21" s="163"/>
      <c r="I21" s="163"/>
      <c r="J21" s="163"/>
      <c r="K21" s="163"/>
      <c r="L21" s="163"/>
      <c r="M21" s="163"/>
      <c r="N21" s="163"/>
      <c r="O21" s="163"/>
      <c r="P21" s="163"/>
      <c r="Q21" s="451" t="s">
        <v>230</v>
      </c>
    </row>
    <row r="22" spans="1:17" ht="36.75" thickBot="1">
      <c r="A22" s="156"/>
      <c r="B22" s="468">
        <v>6</v>
      </c>
      <c r="C22" s="469" t="s">
        <v>880</v>
      </c>
      <c r="D22" s="469" t="s">
        <v>881</v>
      </c>
      <c r="E22" s="470" t="s">
        <v>882</v>
      </c>
      <c r="F22" s="471"/>
      <c r="G22" s="471" t="s">
        <v>867</v>
      </c>
      <c r="H22" s="471">
        <v>1.5</v>
      </c>
      <c r="I22" s="472">
        <v>14.25</v>
      </c>
      <c r="J22" s="473">
        <v>200000</v>
      </c>
      <c r="K22" s="471"/>
      <c r="L22" s="473"/>
      <c r="M22" s="474" t="s">
        <v>883</v>
      </c>
      <c r="N22" s="275">
        <v>2</v>
      </c>
      <c r="O22" s="275"/>
      <c r="P22" s="322" t="s">
        <v>884</v>
      </c>
      <c r="Q22" s="453"/>
    </row>
    <row r="23" spans="1:17" ht="72">
      <c r="A23" s="156" t="s">
        <v>547</v>
      </c>
      <c r="B23" s="475">
        <v>4</v>
      </c>
      <c r="C23" s="163" t="s">
        <v>697</v>
      </c>
      <c r="D23" s="163"/>
      <c r="E23" s="163" t="s">
        <v>548</v>
      </c>
      <c r="F23" s="163"/>
      <c r="G23" s="164" t="s">
        <v>870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451"/>
    </row>
    <row r="24" spans="1:17" ht="72.75" thickBot="1">
      <c r="A24" s="156"/>
      <c r="B24" s="476">
        <v>4</v>
      </c>
      <c r="C24" s="477" t="s">
        <v>1014</v>
      </c>
      <c r="D24" s="478" t="s">
        <v>912</v>
      </c>
      <c r="E24" s="477" t="s">
        <v>1021</v>
      </c>
      <c r="F24" s="479" t="s">
        <v>1022</v>
      </c>
      <c r="G24" s="480" t="s">
        <v>1023</v>
      </c>
      <c r="H24" s="481">
        <v>0.285</v>
      </c>
      <c r="I24" s="482">
        <v>4.4</v>
      </c>
      <c r="J24" s="483">
        <v>61080</v>
      </c>
      <c r="K24" s="482">
        <v>21420</v>
      </c>
      <c r="L24" s="484">
        <v>13255</v>
      </c>
      <c r="M24" s="477" t="s">
        <v>1024</v>
      </c>
      <c r="N24" s="478">
        <v>2</v>
      </c>
      <c r="O24" s="485"/>
      <c r="P24" s="486" t="s">
        <v>1025</v>
      </c>
      <c r="Q24" s="621"/>
    </row>
    <row r="25" spans="1:17" ht="48">
      <c r="A25" s="156"/>
      <c r="B25" s="98">
        <v>3</v>
      </c>
      <c r="C25" s="99" t="s">
        <v>1014</v>
      </c>
      <c r="D25" s="100" t="s">
        <v>912</v>
      </c>
      <c r="E25" s="99" t="s">
        <v>1015</v>
      </c>
      <c r="F25" s="101" t="s">
        <v>1016</v>
      </c>
      <c r="G25" s="102" t="s">
        <v>1017</v>
      </c>
      <c r="H25" s="103">
        <v>0.642</v>
      </c>
      <c r="I25" s="104">
        <v>8.87</v>
      </c>
      <c r="J25" s="105">
        <v>191276</v>
      </c>
      <c r="K25" s="104">
        <v>17248</v>
      </c>
      <c r="L25" s="106" t="s">
        <v>1018</v>
      </c>
      <c r="M25" s="99" t="s">
        <v>1019</v>
      </c>
      <c r="N25" s="100" t="s">
        <v>961</v>
      </c>
      <c r="O25" s="107"/>
      <c r="P25" s="98" t="s">
        <v>1020</v>
      </c>
      <c r="Q25" s="494"/>
    </row>
    <row r="26" spans="1:17" ht="60">
      <c r="A26" s="156"/>
      <c r="B26" s="53">
        <v>13</v>
      </c>
      <c r="C26" s="53" t="s">
        <v>911</v>
      </c>
      <c r="D26" s="53" t="s">
        <v>912</v>
      </c>
      <c r="E26" s="54" t="s">
        <v>913</v>
      </c>
      <c r="F26" s="55" t="s">
        <v>914</v>
      </c>
      <c r="G26" s="56" t="s">
        <v>915</v>
      </c>
      <c r="H26" s="53">
        <v>0.797</v>
      </c>
      <c r="I26" s="57">
        <v>15.78</v>
      </c>
      <c r="J26" s="58">
        <v>200000</v>
      </c>
      <c r="K26" s="58"/>
      <c r="L26" s="58" t="s">
        <v>916</v>
      </c>
      <c r="M26" s="56" t="s">
        <v>917</v>
      </c>
      <c r="N26" s="53"/>
      <c r="O26" s="53"/>
      <c r="P26" s="54" t="s">
        <v>918</v>
      </c>
      <c r="Q26" s="494"/>
    </row>
    <row r="27" spans="1:17" ht="108">
      <c r="A27" s="156"/>
      <c r="B27" s="53">
        <v>14</v>
      </c>
      <c r="C27" s="53" t="s">
        <v>911</v>
      </c>
      <c r="D27" s="53" t="s">
        <v>912</v>
      </c>
      <c r="E27" s="54" t="s">
        <v>919</v>
      </c>
      <c r="F27" s="55" t="s">
        <v>920</v>
      </c>
      <c r="G27" s="56" t="s">
        <v>921</v>
      </c>
      <c r="H27" s="55">
        <v>2.196</v>
      </c>
      <c r="I27" s="59">
        <v>59.344</v>
      </c>
      <c r="J27" s="60">
        <v>255901</v>
      </c>
      <c r="K27" s="60">
        <v>16560</v>
      </c>
      <c r="L27" s="61" t="s">
        <v>922</v>
      </c>
      <c r="M27" s="56" t="s">
        <v>923</v>
      </c>
      <c r="N27" s="53" t="s">
        <v>924</v>
      </c>
      <c r="O27" s="53"/>
      <c r="P27" s="54" t="s">
        <v>925</v>
      </c>
      <c r="Q27" s="494" t="s">
        <v>231</v>
      </c>
    </row>
    <row r="28" spans="1:17" ht="72">
      <c r="A28" s="156"/>
      <c r="B28" s="53">
        <v>15</v>
      </c>
      <c r="C28" s="53" t="s">
        <v>911</v>
      </c>
      <c r="D28" s="53" t="s">
        <v>912</v>
      </c>
      <c r="E28" s="54" t="s">
        <v>926</v>
      </c>
      <c r="F28" s="55" t="s">
        <v>927</v>
      </c>
      <c r="G28" s="56" t="s">
        <v>928</v>
      </c>
      <c r="H28" s="55">
        <v>0.39</v>
      </c>
      <c r="I28" s="59">
        <v>8.17</v>
      </c>
      <c r="J28" s="60">
        <v>34916</v>
      </c>
      <c r="K28" s="60"/>
      <c r="L28" s="61" t="s">
        <v>929</v>
      </c>
      <c r="M28" s="56" t="s">
        <v>930</v>
      </c>
      <c r="N28" s="53"/>
      <c r="O28" s="53"/>
      <c r="P28" s="54" t="s">
        <v>931</v>
      </c>
      <c r="Q28" s="494"/>
    </row>
    <row r="29" spans="1:17" ht="36">
      <c r="A29" s="156"/>
      <c r="B29" s="72"/>
      <c r="C29" s="72" t="s">
        <v>911</v>
      </c>
      <c r="D29" s="72" t="s">
        <v>912</v>
      </c>
      <c r="E29" s="73" t="s">
        <v>946</v>
      </c>
      <c r="F29" s="74" t="s">
        <v>947</v>
      </c>
      <c r="G29" s="75" t="s">
        <v>948</v>
      </c>
      <c r="H29" s="72">
        <v>0.332</v>
      </c>
      <c r="I29" s="76">
        <v>3.55</v>
      </c>
      <c r="J29" s="77">
        <v>30417</v>
      </c>
      <c r="K29" s="77">
        <v>26894</v>
      </c>
      <c r="L29" s="77">
        <v>13255</v>
      </c>
      <c r="M29" s="75" t="s">
        <v>949</v>
      </c>
      <c r="N29" s="72" t="s">
        <v>903</v>
      </c>
      <c r="O29" s="72"/>
      <c r="P29" s="73" t="s">
        <v>950</v>
      </c>
      <c r="Q29" s="494"/>
    </row>
    <row r="30" spans="1:17" ht="72.75" thickBot="1">
      <c r="A30" s="156"/>
      <c r="B30" s="72"/>
      <c r="C30" s="72" t="s">
        <v>911</v>
      </c>
      <c r="D30" s="72" t="s">
        <v>912</v>
      </c>
      <c r="E30" s="73" t="s">
        <v>951</v>
      </c>
      <c r="F30" s="74" t="s">
        <v>952</v>
      </c>
      <c r="G30" s="75" t="s">
        <v>953</v>
      </c>
      <c r="H30" s="72">
        <v>0.613</v>
      </c>
      <c r="I30" s="76">
        <v>13.73</v>
      </c>
      <c r="J30" s="77">
        <v>227648</v>
      </c>
      <c r="K30" s="77">
        <v>589044</v>
      </c>
      <c r="L30" s="77" t="s">
        <v>954</v>
      </c>
      <c r="M30" s="75" t="s">
        <v>955</v>
      </c>
      <c r="N30" s="72" t="s">
        <v>903</v>
      </c>
      <c r="O30" s="72"/>
      <c r="P30" s="73" t="s">
        <v>956</v>
      </c>
      <c r="Q30" s="494"/>
    </row>
    <row r="31" spans="1:17" ht="72">
      <c r="A31" s="156" t="s">
        <v>549</v>
      </c>
      <c r="B31" s="436"/>
      <c r="C31" s="163" t="s">
        <v>550</v>
      </c>
      <c r="D31" s="163"/>
      <c r="E31" s="163" t="s">
        <v>551</v>
      </c>
      <c r="F31" s="163"/>
      <c r="G31" s="164" t="s">
        <v>869</v>
      </c>
      <c r="H31" s="163"/>
      <c r="I31" s="163"/>
      <c r="J31" s="163"/>
      <c r="K31" s="163"/>
      <c r="L31" s="163"/>
      <c r="M31" s="163"/>
      <c r="N31" s="163"/>
      <c r="O31" s="163"/>
      <c r="P31" s="163"/>
      <c r="Q31" s="451"/>
    </row>
    <row r="32" spans="1:17" ht="48.75" thickBot="1">
      <c r="A32" s="156"/>
      <c r="B32" s="487"/>
      <c r="C32" s="488" t="s">
        <v>911</v>
      </c>
      <c r="D32" s="488" t="s">
        <v>912</v>
      </c>
      <c r="E32" s="489" t="s">
        <v>957</v>
      </c>
      <c r="F32" s="490" t="s">
        <v>958</v>
      </c>
      <c r="G32" s="491" t="s">
        <v>959</v>
      </c>
      <c r="H32" s="488">
        <v>0.548</v>
      </c>
      <c r="I32" s="492">
        <v>11.5</v>
      </c>
      <c r="J32" s="493">
        <v>642018</v>
      </c>
      <c r="K32" s="493">
        <v>380361</v>
      </c>
      <c r="L32" s="493" t="s">
        <v>954</v>
      </c>
      <c r="M32" s="491" t="s">
        <v>960</v>
      </c>
      <c r="N32" s="488" t="s">
        <v>961</v>
      </c>
      <c r="O32" s="488"/>
      <c r="P32" s="489" t="s">
        <v>956</v>
      </c>
      <c r="Q32" s="453"/>
    </row>
    <row r="33" spans="1:17" ht="72">
      <c r="A33" s="156" t="s">
        <v>552</v>
      </c>
      <c r="B33" s="436"/>
      <c r="C33" s="163" t="s">
        <v>550</v>
      </c>
      <c r="D33" s="163"/>
      <c r="E33" s="163" t="s">
        <v>748</v>
      </c>
      <c r="F33" s="163"/>
      <c r="G33" s="164" t="s">
        <v>869</v>
      </c>
      <c r="H33" s="163"/>
      <c r="I33" s="163"/>
      <c r="J33" s="163"/>
      <c r="K33" s="163"/>
      <c r="L33" s="163"/>
      <c r="M33" s="163"/>
      <c r="N33" s="163"/>
      <c r="O33" s="163"/>
      <c r="P33" s="163"/>
      <c r="Q33" s="451"/>
    </row>
    <row r="34" spans="1:17" ht="36">
      <c r="A34" s="156"/>
      <c r="B34" s="508"/>
      <c r="C34" s="78" t="s">
        <v>1035</v>
      </c>
      <c r="D34" s="78" t="s">
        <v>912</v>
      </c>
      <c r="E34" s="79" t="s">
        <v>1081</v>
      </c>
      <c r="F34" s="80" t="s">
        <v>1082</v>
      </c>
      <c r="G34" s="81" t="s">
        <v>1083</v>
      </c>
      <c r="H34" s="111">
        <v>1.119</v>
      </c>
      <c r="I34" s="111">
        <v>19</v>
      </c>
      <c r="J34" s="87">
        <v>109480</v>
      </c>
      <c r="K34" s="87">
        <v>3570</v>
      </c>
      <c r="L34" s="87" t="s">
        <v>1084</v>
      </c>
      <c r="M34" s="112" t="s">
        <v>1085</v>
      </c>
      <c r="N34" s="112" t="s">
        <v>1086</v>
      </c>
      <c r="O34" s="112"/>
      <c r="P34" s="113" t="s">
        <v>1087</v>
      </c>
      <c r="Q34" s="494"/>
    </row>
    <row r="35" spans="1:17" ht="60">
      <c r="A35" s="156"/>
      <c r="B35" s="508">
        <v>3</v>
      </c>
      <c r="C35" s="78" t="s">
        <v>1035</v>
      </c>
      <c r="D35" s="78" t="s">
        <v>912</v>
      </c>
      <c r="E35" s="79" t="s">
        <v>1036</v>
      </c>
      <c r="F35" s="80" t="s">
        <v>1037</v>
      </c>
      <c r="G35" s="81" t="s">
        <v>1038</v>
      </c>
      <c r="H35" s="111">
        <v>1.075</v>
      </c>
      <c r="I35" s="111">
        <v>13</v>
      </c>
      <c r="J35" s="87">
        <v>85585</v>
      </c>
      <c r="K35" s="87"/>
      <c r="L35" s="87" t="s">
        <v>1039</v>
      </c>
      <c r="M35" s="112" t="s">
        <v>1040</v>
      </c>
      <c r="N35" s="112"/>
      <c r="O35" s="112"/>
      <c r="P35" s="113" t="s">
        <v>1041</v>
      </c>
      <c r="Q35" s="494"/>
    </row>
    <row r="36" spans="1:17" ht="48">
      <c r="A36" s="156"/>
      <c r="B36" s="508">
        <v>4</v>
      </c>
      <c r="C36" s="78" t="s">
        <v>1035</v>
      </c>
      <c r="D36" s="78" t="s">
        <v>912</v>
      </c>
      <c r="E36" s="79" t="s">
        <v>1042</v>
      </c>
      <c r="F36" s="80" t="s">
        <v>1043</v>
      </c>
      <c r="G36" s="81" t="s">
        <v>1044</v>
      </c>
      <c r="H36" s="80" t="s">
        <v>1043</v>
      </c>
      <c r="I36" s="114">
        <v>4.3</v>
      </c>
      <c r="J36" s="87">
        <v>13602</v>
      </c>
      <c r="K36" s="87">
        <v>7914</v>
      </c>
      <c r="L36" s="88" t="s">
        <v>1045</v>
      </c>
      <c r="M36" s="112" t="s">
        <v>1046</v>
      </c>
      <c r="N36" s="112" t="s">
        <v>1047</v>
      </c>
      <c r="O36" s="112"/>
      <c r="P36" s="113" t="s">
        <v>1041</v>
      </c>
      <c r="Q36" s="494"/>
    </row>
    <row r="37" spans="1:17" ht="48">
      <c r="A37" s="156"/>
      <c r="B37" s="509">
        <v>5</v>
      </c>
      <c r="C37" s="72" t="s">
        <v>1035</v>
      </c>
      <c r="D37" s="72" t="s">
        <v>912</v>
      </c>
      <c r="E37" s="73" t="s">
        <v>1048</v>
      </c>
      <c r="F37" s="74" t="s">
        <v>1049</v>
      </c>
      <c r="G37" s="75" t="s">
        <v>1050</v>
      </c>
      <c r="H37" s="115">
        <v>0.222</v>
      </c>
      <c r="I37" s="115">
        <v>3.75</v>
      </c>
      <c r="J37" s="116">
        <v>35688</v>
      </c>
      <c r="K37" s="116"/>
      <c r="L37" s="117" t="s">
        <v>1051</v>
      </c>
      <c r="M37" s="118" t="s">
        <v>1052</v>
      </c>
      <c r="N37" s="118"/>
      <c r="O37" s="118"/>
      <c r="P37" s="119" t="s">
        <v>1053</v>
      </c>
      <c r="Q37" s="494"/>
    </row>
    <row r="38" spans="1:17" ht="60">
      <c r="A38" s="156"/>
      <c r="B38" s="509">
        <v>6</v>
      </c>
      <c r="C38" s="72" t="s">
        <v>1035</v>
      </c>
      <c r="D38" s="72" t="s">
        <v>912</v>
      </c>
      <c r="E38" s="73" t="s">
        <v>1054</v>
      </c>
      <c r="F38" s="74" t="s">
        <v>1055</v>
      </c>
      <c r="G38" s="75" t="s">
        <v>1050</v>
      </c>
      <c r="H38" s="115">
        <v>0.206</v>
      </c>
      <c r="I38" s="115">
        <v>2.89</v>
      </c>
      <c r="J38" s="117">
        <v>26601</v>
      </c>
      <c r="K38" s="117">
        <v>106342</v>
      </c>
      <c r="L38" s="117" t="s">
        <v>1056</v>
      </c>
      <c r="M38" s="118" t="s">
        <v>1057</v>
      </c>
      <c r="N38" s="118" t="s">
        <v>903</v>
      </c>
      <c r="O38" s="118"/>
      <c r="P38" s="119" t="s">
        <v>1058</v>
      </c>
      <c r="Q38" s="494"/>
    </row>
    <row r="39" spans="1:17" ht="36.75" thickBot="1">
      <c r="A39" s="156"/>
      <c r="B39" s="487">
        <v>7</v>
      </c>
      <c r="C39" s="488" t="s">
        <v>1035</v>
      </c>
      <c r="D39" s="488" t="s">
        <v>912</v>
      </c>
      <c r="E39" s="489" t="s">
        <v>1059</v>
      </c>
      <c r="F39" s="490" t="s">
        <v>1060</v>
      </c>
      <c r="G39" s="491" t="s">
        <v>1050</v>
      </c>
      <c r="H39" s="510">
        <v>0.522</v>
      </c>
      <c r="I39" s="510">
        <v>7.6</v>
      </c>
      <c r="J39" s="511">
        <v>37229</v>
      </c>
      <c r="K39" s="511"/>
      <c r="L39" s="511" t="s">
        <v>1056</v>
      </c>
      <c r="M39" s="512" t="s">
        <v>1061</v>
      </c>
      <c r="N39" s="512"/>
      <c r="O39" s="512"/>
      <c r="P39" s="513" t="s">
        <v>1062</v>
      </c>
      <c r="Q39" s="453"/>
    </row>
    <row r="40" spans="1:17" ht="72">
      <c r="A40" s="156" t="s">
        <v>553</v>
      </c>
      <c r="B40" s="514"/>
      <c r="C40" s="515" t="s">
        <v>550</v>
      </c>
      <c r="D40" s="515"/>
      <c r="E40" s="515" t="s">
        <v>554</v>
      </c>
      <c r="F40" s="515"/>
      <c r="G40" s="516" t="s">
        <v>871</v>
      </c>
      <c r="H40" s="515"/>
      <c r="I40" s="515"/>
      <c r="J40" s="515"/>
      <c r="K40" s="515"/>
      <c r="L40" s="515"/>
      <c r="M40" s="515"/>
      <c r="N40" s="515"/>
      <c r="O40" s="515"/>
      <c r="P40" s="515"/>
      <c r="Q40" s="451"/>
    </row>
    <row r="41" spans="1:17" ht="60.75" thickBot="1">
      <c r="A41" s="156"/>
      <c r="B41" s="487"/>
      <c r="C41" s="488" t="s">
        <v>1073</v>
      </c>
      <c r="D41" s="488" t="s">
        <v>912</v>
      </c>
      <c r="E41" s="489" t="s">
        <v>1074</v>
      </c>
      <c r="F41" s="490" t="s">
        <v>1075</v>
      </c>
      <c r="G41" s="491" t="s">
        <v>1076</v>
      </c>
      <c r="H41" s="510">
        <v>0.68</v>
      </c>
      <c r="I41" s="510">
        <v>24.8</v>
      </c>
      <c r="J41" s="511">
        <v>230489</v>
      </c>
      <c r="K41" s="511">
        <v>196134</v>
      </c>
      <c r="L41" s="511" t="s">
        <v>1077</v>
      </c>
      <c r="M41" s="512" t="s">
        <v>1078</v>
      </c>
      <c r="N41" s="512" t="s">
        <v>1079</v>
      </c>
      <c r="O41" s="512"/>
      <c r="P41" s="513" t="s">
        <v>1080</v>
      </c>
      <c r="Q41" s="453"/>
    </row>
    <row r="42" spans="1:17" ht="48">
      <c r="A42" s="156" t="s">
        <v>245</v>
      </c>
      <c r="B42" s="563"/>
      <c r="C42" s="564" t="s">
        <v>247</v>
      </c>
      <c r="D42" s="564"/>
      <c r="E42" s="565" t="s">
        <v>246</v>
      </c>
      <c r="F42" s="566"/>
      <c r="G42" s="567"/>
      <c r="H42" s="568"/>
      <c r="I42" s="568"/>
      <c r="J42" s="569"/>
      <c r="K42" s="569"/>
      <c r="L42" s="569"/>
      <c r="M42" s="570"/>
      <c r="N42" s="570"/>
      <c r="O42" s="570"/>
      <c r="P42" s="571"/>
      <c r="Q42" s="451"/>
    </row>
    <row r="43" spans="1:17" ht="36.75" thickBot="1">
      <c r="A43" s="156"/>
      <c r="B43" s="572">
        <v>1</v>
      </c>
      <c r="C43" s="573" t="s">
        <v>1026</v>
      </c>
      <c r="D43" s="573" t="s">
        <v>912</v>
      </c>
      <c r="E43" s="574" t="s">
        <v>1027</v>
      </c>
      <c r="F43" s="573"/>
      <c r="G43" s="573" t="s">
        <v>868</v>
      </c>
      <c r="H43" s="573">
        <v>2.105</v>
      </c>
      <c r="I43" s="575">
        <v>15.788</v>
      </c>
      <c r="J43" s="576">
        <v>43120</v>
      </c>
      <c r="K43" s="576"/>
      <c r="L43" s="573"/>
      <c r="M43" s="577" t="s">
        <v>1028</v>
      </c>
      <c r="N43" s="573"/>
      <c r="O43" s="573"/>
      <c r="P43" s="484" t="s">
        <v>1029</v>
      </c>
      <c r="Q43" s="453"/>
    </row>
    <row r="44" spans="1:17" ht="24">
      <c r="A44" s="156" t="s">
        <v>555</v>
      </c>
      <c r="B44" s="162">
        <v>3</v>
      </c>
      <c r="C44" s="163" t="s">
        <v>932</v>
      </c>
      <c r="D44" s="163"/>
      <c r="E44" s="163" t="s">
        <v>749</v>
      </c>
      <c r="F44" s="163"/>
      <c r="G44" s="164"/>
      <c r="H44" s="163"/>
      <c r="I44" s="163"/>
      <c r="J44" s="163"/>
      <c r="K44" s="163"/>
      <c r="L44" s="163"/>
      <c r="M44" s="163"/>
      <c r="N44" s="163"/>
      <c r="O44" s="163"/>
      <c r="P44" s="165"/>
      <c r="Q44" s="454"/>
    </row>
    <row r="45" spans="1:17" ht="24.75" thickBot="1">
      <c r="A45" s="156"/>
      <c r="B45" s="166">
        <v>3</v>
      </c>
      <c r="C45" s="167" t="s">
        <v>932</v>
      </c>
      <c r="D45" s="168" t="s">
        <v>874</v>
      </c>
      <c r="E45" s="169" t="s">
        <v>138</v>
      </c>
      <c r="F45" s="170" t="s">
        <v>139</v>
      </c>
      <c r="G45" s="171">
        <v>7.6</v>
      </c>
      <c r="H45" s="172">
        <v>0.8</v>
      </c>
      <c r="I45" s="173">
        <v>6.08</v>
      </c>
      <c r="J45" s="174">
        <v>9120</v>
      </c>
      <c r="K45" s="175"/>
      <c r="L45" s="176">
        <v>3237</v>
      </c>
      <c r="M45" s="177" t="s">
        <v>877</v>
      </c>
      <c r="N45" s="168"/>
      <c r="O45" s="178"/>
      <c r="P45" s="179" t="s">
        <v>140</v>
      </c>
      <c r="Q45" s="455"/>
    </row>
    <row r="46" spans="1:17" ht="24">
      <c r="A46" s="156" t="s">
        <v>556</v>
      </c>
      <c r="B46" s="180">
        <v>5</v>
      </c>
      <c r="C46" s="163" t="s">
        <v>733</v>
      </c>
      <c r="D46" s="163"/>
      <c r="E46" s="163" t="s">
        <v>750</v>
      </c>
      <c r="F46" s="163"/>
      <c r="G46" s="164"/>
      <c r="H46" s="163"/>
      <c r="I46" s="163"/>
      <c r="J46" s="163"/>
      <c r="K46" s="163"/>
      <c r="L46" s="163"/>
      <c r="M46" s="163"/>
      <c r="N46" s="163"/>
      <c r="O46" s="163"/>
      <c r="P46" s="165"/>
      <c r="Q46" s="454"/>
    </row>
    <row r="47" spans="1:17" ht="36.75" thickBot="1">
      <c r="A47" s="156"/>
      <c r="B47" s="181">
        <v>5</v>
      </c>
      <c r="C47" s="182" t="s">
        <v>900</v>
      </c>
      <c r="D47" s="183" t="s">
        <v>881</v>
      </c>
      <c r="E47" s="184" t="s">
        <v>145</v>
      </c>
      <c r="F47" s="185">
        <v>28.538</v>
      </c>
      <c r="G47" s="186"/>
      <c r="H47" s="183"/>
      <c r="I47" s="187"/>
      <c r="J47" s="188">
        <v>7000</v>
      </c>
      <c r="K47" s="189"/>
      <c r="L47" s="188">
        <v>17791</v>
      </c>
      <c r="M47" s="184" t="s">
        <v>146</v>
      </c>
      <c r="N47" s="190"/>
      <c r="O47" s="191"/>
      <c r="P47" s="192" t="s">
        <v>147</v>
      </c>
      <c r="Q47" s="455"/>
    </row>
    <row r="48" spans="1:17" ht="24">
      <c r="A48" s="156" t="s">
        <v>557</v>
      </c>
      <c r="B48" s="193">
        <v>7</v>
      </c>
      <c r="C48" s="163" t="s">
        <v>102</v>
      </c>
      <c r="D48" s="163"/>
      <c r="E48" s="163" t="s">
        <v>751</v>
      </c>
      <c r="F48" s="163"/>
      <c r="G48" s="164"/>
      <c r="H48" s="163"/>
      <c r="I48" s="163"/>
      <c r="J48" s="163"/>
      <c r="K48" s="163"/>
      <c r="L48" s="163"/>
      <c r="M48" s="163"/>
      <c r="N48" s="163"/>
      <c r="O48" s="163"/>
      <c r="P48" s="165"/>
      <c r="Q48" s="454"/>
    </row>
    <row r="49" spans="1:17" ht="60.75" thickBot="1">
      <c r="A49" s="156"/>
      <c r="B49" s="194">
        <v>7</v>
      </c>
      <c r="C49" s="195" t="s">
        <v>151</v>
      </c>
      <c r="D49" s="195" t="s">
        <v>874</v>
      </c>
      <c r="E49" s="196" t="s">
        <v>152</v>
      </c>
      <c r="F49" s="197">
        <v>15.192</v>
      </c>
      <c r="G49" s="197"/>
      <c r="H49" s="198"/>
      <c r="I49" s="199"/>
      <c r="J49" s="200"/>
      <c r="K49" s="195"/>
      <c r="L49" s="195"/>
      <c r="M49" s="196" t="s">
        <v>153</v>
      </c>
      <c r="N49" s="195"/>
      <c r="O49" s="195"/>
      <c r="P49" s="201" t="s">
        <v>154</v>
      </c>
      <c r="Q49" s="455"/>
    </row>
    <row r="50" spans="1:17" ht="24">
      <c r="A50" s="156" t="s">
        <v>558</v>
      </c>
      <c r="B50" s="202">
        <v>8</v>
      </c>
      <c r="C50" s="163" t="s">
        <v>103</v>
      </c>
      <c r="D50" s="163"/>
      <c r="E50" s="163" t="s">
        <v>752</v>
      </c>
      <c r="F50" s="163"/>
      <c r="G50" s="164"/>
      <c r="H50" s="163"/>
      <c r="I50" s="163"/>
      <c r="J50" s="163"/>
      <c r="K50" s="163"/>
      <c r="L50" s="163"/>
      <c r="M50" s="163"/>
      <c r="N50" s="163"/>
      <c r="O50" s="163"/>
      <c r="P50" s="165"/>
      <c r="Q50" s="454"/>
    </row>
    <row r="51" spans="1:17" ht="24.75" thickBot="1">
      <c r="A51" s="156"/>
      <c r="B51" s="203">
        <v>8</v>
      </c>
      <c r="C51" s="204" t="s">
        <v>155</v>
      </c>
      <c r="D51" s="205" t="s">
        <v>874</v>
      </c>
      <c r="E51" s="206" t="s">
        <v>156</v>
      </c>
      <c r="F51" s="207" t="s">
        <v>157</v>
      </c>
      <c r="G51" s="208"/>
      <c r="H51" s="205"/>
      <c r="I51" s="209"/>
      <c r="J51" s="210">
        <v>10000</v>
      </c>
      <c r="K51" s="211"/>
      <c r="L51" s="211"/>
      <c r="M51" s="212"/>
      <c r="N51" s="205"/>
      <c r="O51" s="213"/>
      <c r="P51" s="214" t="s">
        <v>158</v>
      </c>
      <c r="Q51" s="455"/>
    </row>
    <row r="52" spans="1:17" ht="24">
      <c r="A52" s="156" t="s">
        <v>559</v>
      </c>
      <c r="B52" s="202">
        <v>9</v>
      </c>
      <c r="C52" s="163" t="s">
        <v>733</v>
      </c>
      <c r="D52" s="163"/>
      <c r="E52" s="163" t="s">
        <v>753</v>
      </c>
      <c r="F52" s="163" t="s">
        <v>188</v>
      </c>
      <c r="G52" s="164"/>
      <c r="H52" s="163"/>
      <c r="I52" s="163"/>
      <c r="J52" s="163"/>
      <c r="K52" s="163"/>
      <c r="L52" s="163"/>
      <c r="M52" s="163"/>
      <c r="N52" s="163"/>
      <c r="O52" s="163"/>
      <c r="P52" s="165"/>
      <c r="Q52" s="454"/>
    </row>
    <row r="53" spans="1:17" ht="36.75" thickBot="1">
      <c r="A53" s="156"/>
      <c r="B53" s="203">
        <v>9</v>
      </c>
      <c r="C53" s="204" t="s">
        <v>900</v>
      </c>
      <c r="D53" s="205" t="s">
        <v>881</v>
      </c>
      <c r="E53" s="206" t="s">
        <v>159</v>
      </c>
      <c r="F53" s="205" t="s">
        <v>160</v>
      </c>
      <c r="G53" s="206">
        <v>11.5</v>
      </c>
      <c r="H53" s="205">
        <v>1.506</v>
      </c>
      <c r="I53" s="206">
        <v>17.319</v>
      </c>
      <c r="J53" s="205">
        <v>5715</v>
      </c>
      <c r="K53" s="206"/>
      <c r="L53" s="205">
        <v>17791</v>
      </c>
      <c r="M53" s="206" t="s">
        <v>161</v>
      </c>
      <c r="N53" s="205"/>
      <c r="O53" s="206"/>
      <c r="P53" s="215" t="s">
        <v>162</v>
      </c>
      <c r="Q53" s="455"/>
    </row>
    <row r="54" spans="1:17" ht="48">
      <c r="A54" s="156" t="s">
        <v>560</v>
      </c>
      <c r="B54" s="216">
        <v>10</v>
      </c>
      <c r="C54" s="163" t="s">
        <v>730</v>
      </c>
      <c r="D54" s="217"/>
      <c r="E54" s="163" t="s">
        <v>754</v>
      </c>
      <c r="F54" s="163"/>
      <c r="G54" s="164"/>
      <c r="H54" s="163"/>
      <c r="I54" s="163"/>
      <c r="J54" s="163"/>
      <c r="K54" s="163"/>
      <c r="L54" s="163"/>
      <c r="M54" s="163"/>
      <c r="N54" s="163"/>
      <c r="O54" s="163"/>
      <c r="P54" s="165"/>
      <c r="Q54" s="454"/>
    </row>
    <row r="55" spans="1:17" ht="36.75" thickBot="1">
      <c r="A55" s="156"/>
      <c r="B55" s="218">
        <v>10</v>
      </c>
      <c r="C55" s="219" t="s">
        <v>1013</v>
      </c>
      <c r="D55" s="220" t="s">
        <v>886</v>
      </c>
      <c r="E55" s="221" t="s">
        <v>163</v>
      </c>
      <c r="F55" s="222">
        <v>44.16</v>
      </c>
      <c r="G55" s="219">
        <v>9.5</v>
      </c>
      <c r="H55" s="220"/>
      <c r="I55" s="223"/>
      <c r="J55" s="224">
        <v>35000</v>
      </c>
      <c r="K55" s="223"/>
      <c r="L55" s="223"/>
      <c r="M55" s="225" t="s">
        <v>164</v>
      </c>
      <c r="N55" s="220"/>
      <c r="O55" s="226"/>
      <c r="P55" s="227" t="s">
        <v>165</v>
      </c>
      <c r="Q55" s="455"/>
    </row>
    <row r="56" spans="1:17" ht="24">
      <c r="A56" s="156" t="s">
        <v>561</v>
      </c>
      <c r="B56" s="228">
        <v>11</v>
      </c>
      <c r="C56" s="163" t="s">
        <v>937</v>
      </c>
      <c r="D56" s="163"/>
      <c r="E56" s="163" t="s">
        <v>755</v>
      </c>
      <c r="F56" s="163"/>
      <c r="G56" s="164" t="s">
        <v>869</v>
      </c>
      <c r="H56" s="163"/>
      <c r="I56" s="163"/>
      <c r="J56" s="163"/>
      <c r="K56" s="163"/>
      <c r="L56" s="163"/>
      <c r="M56" s="163"/>
      <c r="N56" s="163"/>
      <c r="O56" s="163"/>
      <c r="P56" s="165" t="s">
        <v>189</v>
      </c>
      <c r="Q56" s="454"/>
    </row>
    <row r="57" spans="1:17" ht="24.75" thickBot="1">
      <c r="A57" s="156"/>
      <c r="B57" s="218">
        <v>11</v>
      </c>
      <c r="C57" s="229" t="s">
        <v>937</v>
      </c>
      <c r="D57" s="230" t="s">
        <v>166</v>
      </c>
      <c r="E57" s="231" t="s">
        <v>167</v>
      </c>
      <c r="F57" s="230" t="s">
        <v>168</v>
      </c>
      <c r="G57" s="232">
        <v>9</v>
      </c>
      <c r="H57" s="233">
        <v>1.082</v>
      </c>
      <c r="I57" s="230">
        <v>9.738</v>
      </c>
      <c r="J57" s="234">
        <v>8600</v>
      </c>
      <c r="K57" s="230"/>
      <c r="L57" s="230"/>
      <c r="M57" s="235" t="s">
        <v>169</v>
      </c>
      <c r="N57" s="230"/>
      <c r="O57" s="236"/>
      <c r="P57" s="237" t="s">
        <v>170</v>
      </c>
      <c r="Q57" s="455"/>
    </row>
    <row r="58" spans="1:17" ht="24">
      <c r="A58" s="156" t="s">
        <v>562</v>
      </c>
      <c r="B58" s="238">
        <v>14</v>
      </c>
      <c r="C58" s="163" t="s">
        <v>730</v>
      </c>
      <c r="D58" s="217"/>
      <c r="E58" s="163" t="s">
        <v>756</v>
      </c>
      <c r="F58" s="163"/>
      <c r="G58" s="164"/>
      <c r="H58" s="163"/>
      <c r="I58" s="163"/>
      <c r="J58" s="163"/>
      <c r="K58" s="163"/>
      <c r="L58" s="163"/>
      <c r="M58" s="163"/>
      <c r="N58" s="163"/>
      <c r="O58" s="163"/>
      <c r="P58" s="165"/>
      <c r="Q58" s="454"/>
    </row>
    <row r="59" spans="1:17" ht="36.75" thickBot="1">
      <c r="A59" s="156"/>
      <c r="B59" s="239">
        <v>14</v>
      </c>
      <c r="C59" s="240" t="s">
        <v>1013</v>
      </c>
      <c r="D59" s="240" t="s">
        <v>886</v>
      </c>
      <c r="E59" s="241" t="s">
        <v>174</v>
      </c>
      <c r="F59" s="242">
        <v>43.76</v>
      </c>
      <c r="G59" s="240">
        <v>9.5</v>
      </c>
      <c r="H59" s="240"/>
      <c r="I59" s="243"/>
      <c r="J59" s="243" t="s">
        <v>175</v>
      </c>
      <c r="K59" s="243"/>
      <c r="L59" s="243"/>
      <c r="M59" s="244" t="s">
        <v>164</v>
      </c>
      <c r="N59" s="240"/>
      <c r="O59" s="245"/>
      <c r="P59" s="246" t="s">
        <v>176</v>
      </c>
      <c r="Q59" s="455"/>
    </row>
    <row r="60" spans="1:17" ht="24">
      <c r="A60" s="156" t="s">
        <v>563</v>
      </c>
      <c r="B60" s="247" t="s">
        <v>190</v>
      </c>
      <c r="C60" s="163" t="s">
        <v>700</v>
      </c>
      <c r="D60" s="163"/>
      <c r="E60" s="163" t="s">
        <v>757</v>
      </c>
      <c r="F60" s="163"/>
      <c r="G60" s="164"/>
      <c r="H60" s="163"/>
      <c r="I60" s="163"/>
      <c r="J60" s="163"/>
      <c r="K60" s="163"/>
      <c r="L60" s="163"/>
      <c r="M60" s="163"/>
      <c r="N60" s="163"/>
      <c r="O60" s="163"/>
      <c r="P60" s="165"/>
      <c r="Q60" s="454"/>
    </row>
    <row r="61" spans="1:17" ht="24.75" thickBot="1">
      <c r="A61" s="156"/>
      <c r="B61" s="248" t="s">
        <v>190</v>
      </c>
      <c r="C61" s="249" t="s">
        <v>975</v>
      </c>
      <c r="D61" s="249" t="s">
        <v>912</v>
      </c>
      <c r="E61" s="250" t="s">
        <v>191</v>
      </c>
      <c r="F61" s="251" t="s">
        <v>192</v>
      </c>
      <c r="G61" s="251" t="s">
        <v>193</v>
      </c>
      <c r="H61" s="251" t="s">
        <v>194</v>
      </c>
      <c r="I61" s="252" t="s">
        <v>195</v>
      </c>
      <c r="J61" s="253">
        <v>9747</v>
      </c>
      <c r="K61" s="249" t="s">
        <v>196</v>
      </c>
      <c r="L61" s="254" t="s">
        <v>197</v>
      </c>
      <c r="M61" s="255" t="s">
        <v>198</v>
      </c>
      <c r="N61" s="249" t="s">
        <v>199</v>
      </c>
      <c r="O61" s="256" t="s">
        <v>200</v>
      </c>
      <c r="P61" s="257"/>
      <c r="Q61" s="455"/>
    </row>
    <row r="62" spans="1:17" ht="24">
      <c r="A62" s="156" t="s">
        <v>564</v>
      </c>
      <c r="B62" s="258">
        <v>2</v>
      </c>
      <c r="C62" s="163" t="s">
        <v>104</v>
      </c>
      <c r="D62" s="163"/>
      <c r="E62" s="163" t="s">
        <v>758</v>
      </c>
      <c r="F62" s="163"/>
      <c r="G62" s="164"/>
      <c r="H62" s="163"/>
      <c r="I62" s="163"/>
      <c r="J62" s="163"/>
      <c r="K62" s="163"/>
      <c r="L62" s="163"/>
      <c r="M62" s="163"/>
      <c r="N62" s="163"/>
      <c r="O62" s="163"/>
      <c r="P62" s="165"/>
      <c r="Q62" s="454"/>
    </row>
    <row r="63" spans="1:17" ht="72.75" thickBot="1">
      <c r="A63" s="156"/>
      <c r="B63" s="259">
        <v>2</v>
      </c>
      <c r="C63" s="260" t="s">
        <v>1103</v>
      </c>
      <c r="D63" s="261" t="s">
        <v>874</v>
      </c>
      <c r="E63" s="262" t="s">
        <v>1104</v>
      </c>
      <c r="F63" s="263" t="s">
        <v>1105</v>
      </c>
      <c r="G63" s="264">
        <v>6</v>
      </c>
      <c r="H63" s="265" t="s">
        <v>1106</v>
      </c>
      <c r="I63" s="266" t="s">
        <v>1107</v>
      </c>
      <c r="J63" s="267">
        <v>4562</v>
      </c>
      <c r="K63" s="261"/>
      <c r="L63" s="268"/>
      <c r="M63" s="269" t="s">
        <v>1108</v>
      </c>
      <c r="N63" s="270"/>
      <c r="O63" s="271"/>
      <c r="P63" s="272" t="s">
        <v>1109</v>
      </c>
      <c r="Q63" s="455"/>
    </row>
    <row r="64" spans="1:17" ht="24">
      <c r="A64" s="156" t="s">
        <v>565</v>
      </c>
      <c r="B64" s="258">
        <v>3</v>
      </c>
      <c r="C64" s="163" t="s">
        <v>105</v>
      </c>
      <c r="D64" s="163"/>
      <c r="E64" s="163" t="s">
        <v>759</v>
      </c>
      <c r="F64" s="163"/>
      <c r="G64" s="164"/>
      <c r="H64" s="163"/>
      <c r="I64" s="163"/>
      <c r="J64" s="163"/>
      <c r="K64" s="163"/>
      <c r="L64" s="163"/>
      <c r="M64" s="163"/>
      <c r="N64" s="163"/>
      <c r="O64" s="163"/>
      <c r="P64" s="165"/>
      <c r="Q64" s="454"/>
    </row>
    <row r="65" spans="1:17" ht="24.75" thickBot="1">
      <c r="A65" s="156"/>
      <c r="B65" s="259">
        <v>3</v>
      </c>
      <c r="C65" s="273" t="s">
        <v>1110</v>
      </c>
      <c r="D65" s="273" t="s">
        <v>906</v>
      </c>
      <c r="E65" s="274" t="s">
        <v>1111</v>
      </c>
      <c r="F65" s="275" t="s">
        <v>67</v>
      </c>
      <c r="G65" s="273">
        <v>5.5</v>
      </c>
      <c r="H65" s="273">
        <v>0.883</v>
      </c>
      <c r="I65" s="276">
        <v>4.857</v>
      </c>
      <c r="J65" s="277">
        <v>30000</v>
      </c>
      <c r="K65" s="273"/>
      <c r="L65" s="273"/>
      <c r="M65" s="273" t="s">
        <v>877</v>
      </c>
      <c r="N65" s="273"/>
      <c r="O65" s="271"/>
      <c r="P65" s="278" t="s">
        <v>1109</v>
      </c>
      <c r="Q65" s="455"/>
    </row>
    <row r="66" spans="1:17" ht="48">
      <c r="A66" s="156" t="s">
        <v>566</v>
      </c>
      <c r="B66" s="279">
        <v>4</v>
      </c>
      <c r="C66" s="163" t="s">
        <v>106</v>
      </c>
      <c r="D66" s="163"/>
      <c r="E66" s="163" t="s">
        <v>760</v>
      </c>
      <c r="F66" s="163"/>
      <c r="G66" s="164"/>
      <c r="H66" s="163"/>
      <c r="I66" s="163"/>
      <c r="J66" s="163"/>
      <c r="K66" s="163"/>
      <c r="L66" s="163"/>
      <c r="M66" s="163"/>
      <c r="N66" s="163"/>
      <c r="O66" s="163"/>
      <c r="P66" s="165"/>
      <c r="Q66" s="454"/>
    </row>
    <row r="67" spans="1:17" ht="36.75" thickBot="1">
      <c r="A67" s="156"/>
      <c r="B67" s="280">
        <v>4</v>
      </c>
      <c r="C67" s="197" t="s">
        <v>68</v>
      </c>
      <c r="D67" s="270" t="s">
        <v>874</v>
      </c>
      <c r="E67" s="196" t="s">
        <v>69</v>
      </c>
      <c r="F67" s="198" t="s">
        <v>70</v>
      </c>
      <c r="G67" s="281" t="s">
        <v>71</v>
      </c>
      <c r="H67" s="198">
        <v>0.5</v>
      </c>
      <c r="I67" s="198">
        <v>5.61</v>
      </c>
      <c r="J67" s="267" t="s">
        <v>72</v>
      </c>
      <c r="K67" s="197"/>
      <c r="L67" s="267"/>
      <c r="M67" s="269" t="s">
        <v>73</v>
      </c>
      <c r="N67" s="197"/>
      <c r="O67" s="282"/>
      <c r="P67" s="283" t="s">
        <v>74</v>
      </c>
      <c r="Q67" s="455"/>
    </row>
    <row r="68" spans="1:17" ht="24">
      <c r="A68" s="156" t="s">
        <v>567</v>
      </c>
      <c r="B68" s="284">
        <v>5</v>
      </c>
      <c r="C68" s="163" t="s">
        <v>107</v>
      </c>
      <c r="D68" s="163"/>
      <c r="E68" s="163" t="s">
        <v>761</v>
      </c>
      <c r="F68" s="163"/>
      <c r="G68" s="164"/>
      <c r="H68" s="163"/>
      <c r="I68" s="163"/>
      <c r="J68" s="163"/>
      <c r="K68" s="163"/>
      <c r="L68" s="163"/>
      <c r="M68" s="163"/>
      <c r="N68" s="163"/>
      <c r="O68" s="163"/>
      <c r="P68" s="165"/>
      <c r="Q68" s="454"/>
    </row>
    <row r="69" spans="1:17" ht="24.75" thickBot="1">
      <c r="A69" s="156"/>
      <c r="B69" s="259">
        <v>5</v>
      </c>
      <c r="C69" s="285" t="s">
        <v>75</v>
      </c>
      <c r="D69" s="285" t="s">
        <v>906</v>
      </c>
      <c r="E69" s="286" t="s">
        <v>761</v>
      </c>
      <c r="F69" s="287" t="s">
        <v>76</v>
      </c>
      <c r="G69" s="285">
        <v>6</v>
      </c>
      <c r="H69" s="288">
        <v>0.804</v>
      </c>
      <c r="I69" s="288">
        <v>4.824</v>
      </c>
      <c r="J69" s="273">
        <v>2170</v>
      </c>
      <c r="K69" s="273"/>
      <c r="L69" s="273"/>
      <c r="M69" s="287" t="s">
        <v>77</v>
      </c>
      <c r="N69" s="273"/>
      <c r="O69" s="271"/>
      <c r="P69" s="278" t="s">
        <v>78</v>
      </c>
      <c r="Q69" s="455"/>
    </row>
    <row r="70" spans="1:17" ht="24">
      <c r="A70" s="156" t="s">
        <v>568</v>
      </c>
      <c r="B70" s="284">
        <v>6</v>
      </c>
      <c r="C70" s="163" t="s">
        <v>108</v>
      </c>
      <c r="D70" s="163"/>
      <c r="E70" s="163" t="s">
        <v>762</v>
      </c>
      <c r="F70" s="163"/>
      <c r="G70" s="164"/>
      <c r="H70" s="163"/>
      <c r="I70" s="163"/>
      <c r="J70" s="163"/>
      <c r="K70" s="163"/>
      <c r="L70" s="163"/>
      <c r="M70" s="163"/>
      <c r="N70" s="163"/>
      <c r="O70" s="163"/>
      <c r="P70" s="165"/>
      <c r="Q70" s="454"/>
    </row>
    <row r="71" spans="1:17" ht="24.75" thickBot="1">
      <c r="A71" s="156"/>
      <c r="B71" s="259">
        <v>6</v>
      </c>
      <c r="C71" s="197" t="s">
        <v>79</v>
      </c>
      <c r="D71" s="197" t="s">
        <v>912</v>
      </c>
      <c r="E71" s="289" t="s">
        <v>762</v>
      </c>
      <c r="F71" s="269" t="s">
        <v>80</v>
      </c>
      <c r="G71" s="269" t="s">
        <v>81</v>
      </c>
      <c r="H71" s="198">
        <v>0.98</v>
      </c>
      <c r="I71" s="199">
        <v>5.584</v>
      </c>
      <c r="J71" s="267">
        <v>8376</v>
      </c>
      <c r="K71" s="267"/>
      <c r="L71" s="267">
        <v>500</v>
      </c>
      <c r="M71" s="290" t="s">
        <v>82</v>
      </c>
      <c r="N71" s="290"/>
      <c r="O71" s="290"/>
      <c r="P71" s="278" t="s">
        <v>78</v>
      </c>
      <c r="Q71" s="455"/>
    </row>
    <row r="72" spans="1:17" ht="12">
      <c r="A72" s="156" t="s">
        <v>201</v>
      </c>
      <c r="B72" s="292">
        <v>7</v>
      </c>
      <c r="C72" s="163" t="s">
        <v>84</v>
      </c>
      <c r="D72" s="163"/>
      <c r="E72" s="163" t="s">
        <v>763</v>
      </c>
      <c r="F72" s="163"/>
      <c r="G72" s="164"/>
      <c r="H72" s="163"/>
      <c r="I72" s="163"/>
      <c r="J72" s="163"/>
      <c r="K72" s="163"/>
      <c r="L72" s="163"/>
      <c r="M72" s="163"/>
      <c r="N72" s="163"/>
      <c r="O72" s="163"/>
      <c r="P72" s="165"/>
      <c r="Q72" s="1209" t="s">
        <v>232</v>
      </c>
    </row>
    <row r="73" spans="1:17" ht="24.75" thickBot="1">
      <c r="A73" s="156"/>
      <c r="B73" s="293" t="s">
        <v>83</v>
      </c>
      <c r="C73" s="294" t="s">
        <v>84</v>
      </c>
      <c r="D73" s="294" t="s">
        <v>886</v>
      </c>
      <c r="E73" s="295" t="s">
        <v>85</v>
      </c>
      <c r="F73" s="294" t="s">
        <v>86</v>
      </c>
      <c r="G73" s="294" t="s">
        <v>87</v>
      </c>
      <c r="H73" s="294" t="s">
        <v>88</v>
      </c>
      <c r="I73" s="266">
        <v>1.29</v>
      </c>
      <c r="J73" s="296">
        <v>1935</v>
      </c>
      <c r="K73" s="296"/>
      <c r="L73" s="267"/>
      <c r="M73" s="297" t="s">
        <v>877</v>
      </c>
      <c r="N73" s="269"/>
      <c r="O73" s="269"/>
      <c r="P73" s="298" t="s">
        <v>1109</v>
      </c>
      <c r="Q73" s="1210"/>
    </row>
    <row r="74" spans="1:17" ht="14.25" customHeight="1">
      <c r="A74" s="156" t="s">
        <v>201</v>
      </c>
      <c r="B74" s="292">
        <v>7</v>
      </c>
      <c r="C74" s="163" t="s">
        <v>89</v>
      </c>
      <c r="D74" s="163"/>
      <c r="E74" s="163" t="s">
        <v>763</v>
      </c>
      <c r="F74" s="163"/>
      <c r="G74" s="164"/>
      <c r="H74" s="163"/>
      <c r="I74" s="163"/>
      <c r="J74" s="163"/>
      <c r="K74" s="163"/>
      <c r="L74" s="163"/>
      <c r="M74" s="163"/>
      <c r="N74" s="163"/>
      <c r="O74" s="163"/>
      <c r="P74" s="165"/>
      <c r="Q74" s="1210"/>
    </row>
    <row r="75" spans="1:17" ht="24.75" thickBot="1">
      <c r="A75" s="156"/>
      <c r="B75" s="293" t="s">
        <v>83</v>
      </c>
      <c r="C75" s="299" t="s">
        <v>89</v>
      </c>
      <c r="D75" s="299" t="s">
        <v>886</v>
      </c>
      <c r="E75" s="295" t="s">
        <v>85</v>
      </c>
      <c r="F75" s="294" t="s">
        <v>90</v>
      </c>
      <c r="G75" s="300">
        <v>8.5</v>
      </c>
      <c r="H75" s="300">
        <v>0.212</v>
      </c>
      <c r="I75" s="300">
        <v>1.802</v>
      </c>
      <c r="J75" s="301">
        <v>2703</v>
      </c>
      <c r="K75" s="299"/>
      <c r="L75" s="299"/>
      <c r="M75" s="297" t="s">
        <v>877</v>
      </c>
      <c r="N75" s="300"/>
      <c r="O75" s="299"/>
      <c r="P75" s="298" t="s">
        <v>1109</v>
      </c>
      <c r="Q75" s="1210"/>
    </row>
    <row r="76" spans="1:17" ht="24">
      <c r="A76" s="156" t="s">
        <v>569</v>
      </c>
      <c r="B76" s="292">
        <v>7</v>
      </c>
      <c r="C76" s="163" t="s">
        <v>109</v>
      </c>
      <c r="D76" s="163"/>
      <c r="E76" s="163" t="s">
        <v>763</v>
      </c>
      <c r="F76" s="163"/>
      <c r="G76" s="164"/>
      <c r="H76" s="163"/>
      <c r="I76" s="163"/>
      <c r="J76" s="163"/>
      <c r="K76" s="163"/>
      <c r="L76" s="163"/>
      <c r="M76" s="163"/>
      <c r="N76" s="163"/>
      <c r="O76" s="163"/>
      <c r="P76" s="165"/>
      <c r="Q76" s="1210"/>
    </row>
    <row r="77" spans="1:17" ht="24.75" thickBot="1">
      <c r="A77" s="291"/>
      <c r="B77" s="293" t="s">
        <v>83</v>
      </c>
      <c r="C77" s="299" t="s">
        <v>91</v>
      </c>
      <c r="D77" s="299" t="s">
        <v>886</v>
      </c>
      <c r="E77" s="295" t="s">
        <v>85</v>
      </c>
      <c r="F77" s="294" t="s">
        <v>92</v>
      </c>
      <c r="G77" s="300">
        <v>8.5</v>
      </c>
      <c r="H77" s="304">
        <v>0.12</v>
      </c>
      <c r="I77" s="304">
        <v>1.02</v>
      </c>
      <c r="J77" s="301">
        <v>1530</v>
      </c>
      <c r="K77" s="299"/>
      <c r="L77" s="299"/>
      <c r="M77" s="297" t="s">
        <v>877</v>
      </c>
      <c r="N77" s="300"/>
      <c r="O77" s="299"/>
      <c r="P77" s="298" t="s">
        <v>1109</v>
      </c>
      <c r="Q77" s="1211"/>
    </row>
    <row r="78" spans="1:16" ht="12">
      <c r="A78" s="23"/>
      <c r="B78" s="302"/>
      <c r="C78" s="303"/>
      <c r="D78" s="303"/>
      <c r="E78" s="303"/>
      <c r="F78" s="303"/>
      <c r="G78" s="302"/>
      <c r="H78" s="303"/>
      <c r="I78" s="303"/>
      <c r="J78" s="303"/>
      <c r="K78" s="303"/>
      <c r="L78" s="303"/>
      <c r="M78" s="303"/>
      <c r="N78" s="303"/>
      <c r="O78" s="303"/>
      <c r="P78" s="303"/>
    </row>
    <row r="79" spans="1:16" ht="36">
      <c r="A79" s="3" t="s">
        <v>531</v>
      </c>
      <c r="B79" s="4" t="s">
        <v>684</v>
      </c>
      <c r="C79" s="4" t="s">
        <v>532</v>
      </c>
      <c r="D79" s="4" t="s">
        <v>685</v>
      </c>
      <c r="E79" s="4" t="s">
        <v>598</v>
      </c>
      <c r="F79" s="4" t="s">
        <v>686</v>
      </c>
      <c r="G79" s="5" t="s">
        <v>533</v>
      </c>
      <c r="H79" s="18" t="s">
        <v>689</v>
      </c>
      <c r="I79" s="18" t="s">
        <v>688</v>
      </c>
      <c r="J79" s="18" t="s">
        <v>691</v>
      </c>
      <c r="K79" s="18" t="s">
        <v>690</v>
      </c>
      <c r="L79" s="18" t="s">
        <v>692</v>
      </c>
      <c r="M79" s="18" t="s">
        <v>693</v>
      </c>
      <c r="N79" s="18" t="s">
        <v>694</v>
      </c>
      <c r="O79" s="18" t="s">
        <v>695</v>
      </c>
      <c r="P79" s="18" t="s">
        <v>687</v>
      </c>
    </row>
    <row r="80" spans="1:16" ht="24">
      <c r="A80" s="17" t="s">
        <v>570</v>
      </c>
      <c r="B80" s="6"/>
      <c r="C80" s="1" t="s">
        <v>698</v>
      </c>
      <c r="D80" s="1"/>
      <c r="E80" s="1" t="s">
        <v>571</v>
      </c>
      <c r="F80" s="1"/>
      <c r="G80" s="25" t="s">
        <v>868</v>
      </c>
      <c r="H80" s="1"/>
      <c r="I80" s="1"/>
      <c r="J80" s="1"/>
      <c r="K80" s="1"/>
      <c r="L80" s="1"/>
      <c r="M80" s="1" t="s">
        <v>877</v>
      </c>
      <c r="N80" s="1"/>
      <c r="O80" s="1"/>
      <c r="P80" s="1"/>
    </row>
    <row r="81" spans="1:16" ht="72">
      <c r="A81" s="17" t="s">
        <v>572</v>
      </c>
      <c r="B81" s="6"/>
      <c r="C81" s="1" t="s">
        <v>699</v>
      </c>
      <c r="D81" s="26"/>
      <c r="E81" s="1" t="s">
        <v>573</v>
      </c>
      <c r="F81" s="1"/>
      <c r="G81" s="25" t="s">
        <v>868</v>
      </c>
      <c r="H81" s="1"/>
      <c r="I81" s="1"/>
      <c r="J81" s="1"/>
      <c r="K81" s="1"/>
      <c r="L81" s="1"/>
      <c r="M81" s="1"/>
      <c r="N81" s="1"/>
      <c r="O81" s="1"/>
      <c r="P81" s="1"/>
    </row>
    <row r="82" spans="1:16" ht="24">
      <c r="A82" s="17" t="s">
        <v>574</v>
      </c>
      <c r="B82" s="6"/>
      <c r="C82" s="1" t="s">
        <v>700</v>
      </c>
      <c r="D82" s="1"/>
      <c r="E82" s="1" t="s">
        <v>764</v>
      </c>
      <c r="F82" s="1"/>
      <c r="G82" s="25" t="s">
        <v>868</v>
      </c>
      <c r="H82" s="1"/>
      <c r="I82" s="1"/>
      <c r="J82" s="1"/>
      <c r="K82" s="1"/>
      <c r="L82" s="1"/>
      <c r="M82" s="1"/>
      <c r="N82" s="1"/>
      <c r="O82" s="1"/>
      <c r="P82" s="1"/>
    </row>
    <row r="83" spans="1:16" ht="36">
      <c r="A83" s="17" t="s">
        <v>575</v>
      </c>
      <c r="B83" s="6"/>
      <c r="C83" s="1" t="s">
        <v>701</v>
      </c>
      <c r="D83" s="1"/>
      <c r="E83" s="1" t="s">
        <v>765</v>
      </c>
      <c r="F83" s="1"/>
      <c r="G83" s="25" t="s">
        <v>868</v>
      </c>
      <c r="H83" s="1"/>
      <c r="I83" s="1"/>
      <c r="J83" s="1"/>
      <c r="K83" s="1"/>
      <c r="L83" s="1"/>
      <c r="M83" s="1"/>
      <c r="N83" s="1"/>
      <c r="O83" s="1"/>
      <c r="P83" s="1"/>
    </row>
    <row r="84" spans="1:16" ht="36">
      <c r="A84" s="17" t="s">
        <v>576</v>
      </c>
      <c r="B84" s="6"/>
      <c r="C84" s="1" t="s">
        <v>702</v>
      </c>
      <c r="D84" s="26"/>
      <c r="E84" s="1" t="s">
        <v>766</v>
      </c>
      <c r="F84" s="1"/>
      <c r="G84" s="25"/>
      <c r="H84" s="1"/>
      <c r="I84" s="1"/>
      <c r="J84" s="1"/>
      <c r="K84" s="1"/>
      <c r="L84" s="1"/>
      <c r="M84" s="1"/>
      <c r="N84" s="1"/>
      <c r="O84" s="1"/>
      <c r="P84" s="1"/>
    </row>
    <row r="85" spans="1:16" ht="24">
      <c r="A85" s="17" t="s">
        <v>577</v>
      </c>
      <c r="B85" s="6"/>
      <c r="C85" s="1" t="s">
        <v>703</v>
      </c>
      <c r="D85" s="26"/>
      <c r="E85" s="1" t="s">
        <v>578</v>
      </c>
      <c r="F85" s="1"/>
      <c r="G85" s="25"/>
      <c r="H85" s="1"/>
      <c r="I85" s="1"/>
      <c r="J85" s="1"/>
      <c r="K85" s="1"/>
      <c r="L85" s="1"/>
      <c r="M85" s="1"/>
      <c r="N85" s="1"/>
      <c r="O85" s="1"/>
      <c r="P85" s="1"/>
    </row>
    <row r="86" spans="1:16" ht="48">
      <c r="A86" s="17" t="s">
        <v>579</v>
      </c>
      <c r="B86" s="6"/>
      <c r="C86" s="1" t="s">
        <v>704</v>
      </c>
      <c r="D86" s="26"/>
      <c r="E86" s="1" t="s">
        <v>767</v>
      </c>
      <c r="F86" s="1"/>
      <c r="G86" s="25" t="s">
        <v>868</v>
      </c>
      <c r="H86" s="1"/>
      <c r="I86" s="1"/>
      <c r="J86" s="1"/>
      <c r="K86" s="1"/>
      <c r="L86" s="1"/>
      <c r="M86" s="1"/>
      <c r="N86" s="1"/>
      <c r="O86" s="1"/>
      <c r="P86" s="1"/>
    </row>
    <row r="87" spans="1:16" ht="24">
      <c r="A87" s="17" t="s">
        <v>580</v>
      </c>
      <c r="B87" s="6"/>
      <c r="C87" s="1" t="s">
        <v>705</v>
      </c>
      <c r="D87" s="26"/>
      <c r="E87" s="1" t="s">
        <v>768</v>
      </c>
      <c r="F87" s="1"/>
      <c r="G87" s="25"/>
      <c r="H87" s="1"/>
      <c r="I87" s="1"/>
      <c r="J87" s="1"/>
      <c r="K87" s="1"/>
      <c r="L87" s="1"/>
      <c r="M87" s="1"/>
      <c r="N87" s="1"/>
      <c r="O87" s="1"/>
      <c r="P87" s="1"/>
    </row>
    <row r="88" spans="1:16" ht="48">
      <c r="A88" s="17" t="s">
        <v>581</v>
      </c>
      <c r="B88" s="6"/>
      <c r="C88" s="1" t="s">
        <v>706</v>
      </c>
      <c r="D88" s="26"/>
      <c r="E88" s="1" t="s">
        <v>769</v>
      </c>
      <c r="F88" s="1"/>
      <c r="G88" s="25" t="s">
        <v>868</v>
      </c>
      <c r="H88" s="1"/>
      <c r="I88" s="1"/>
      <c r="J88" s="1"/>
      <c r="K88" s="1"/>
      <c r="L88" s="1"/>
      <c r="M88" s="1"/>
      <c r="N88" s="1"/>
      <c r="O88" s="1"/>
      <c r="P88" s="1"/>
    </row>
    <row r="89" spans="1:16" ht="36">
      <c r="A89" s="17" t="s">
        <v>582</v>
      </c>
      <c r="B89" s="6"/>
      <c r="C89" s="1" t="s">
        <v>707</v>
      </c>
      <c r="D89" s="26"/>
      <c r="E89" s="1" t="s">
        <v>770</v>
      </c>
      <c r="F89" s="1"/>
      <c r="G89" s="25" t="s">
        <v>868</v>
      </c>
      <c r="H89" s="1"/>
      <c r="I89" s="1"/>
      <c r="J89" s="1"/>
      <c r="K89" s="1"/>
      <c r="L89" s="1"/>
      <c r="M89" s="1"/>
      <c r="N89" s="1"/>
      <c r="O89" s="1"/>
      <c r="P89" s="1"/>
    </row>
    <row r="90" spans="1:16" ht="36">
      <c r="A90" s="17" t="s">
        <v>583</v>
      </c>
      <c r="B90" s="6"/>
      <c r="C90" s="1" t="s">
        <v>708</v>
      </c>
      <c r="D90" s="26"/>
      <c r="E90" s="1" t="s">
        <v>771</v>
      </c>
      <c r="F90" s="1"/>
      <c r="G90" s="25" t="s">
        <v>868</v>
      </c>
      <c r="H90" s="1"/>
      <c r="I90" s="1"/>
      <c r="J90" s="1"/>
      <c r="K90" s="1"/>
      <c r="L90" s="1"/>
      <c r="M90" s="1"/>
      <c r="N90" s="1"/>
      <c r="O90" s="1"/>
      <c r="P90" s="1"/>
    </row>
    <row r="91" spans="1:16" ht="72">
      <c r="A91" s="17" t="s">
        <v>584</v>
      </c>
      <c r="B91" s="6"/>
      <c r="C91" s="1" t="s">
        <v>709</v>
      </c>
      <c r="D91" s="26"/>
      <c r="E91" s="1" t="s">
        <v>772</v>
      </c>
      <c r="F91" s="1"/>
      <c r="G91" s="25" t="s">
        <v>872</v>
      </c>
      <c r="H91" s="1"/>
      <c r="I91" s="1"/>
      <c r="J91" s="1"/>
      <c r="K91" s="1"/>
      <c r="L91" s="1"/>
      <c r="M91" s="1"/>
      <c r="N91" s="1"/>
      <c r="O91" s="1"/>
      <c r="P91" s="1"/>
    </row>
    <row r="92" spans="1:16" ht="24">
      <c r="A92" s="17" t="s">
        <v>585</v>
      </c>
      <c r="B92" s="6"/>
      <c r="C92" s="1" t="s">
        <v>710</v>
      </c>
      <c r="D92" s="26"/>
      <c r="E92" s="1" t="s">
        <v>773</v>
      </c>
      <c r="F92" s="1"/>
      <c r="G92" s="25"/>
      <c r="H92" s="1"/>
      <c r="I92" s="1"/>
      <c r="J92" s="1"/>
      <c r="K92" s="1"/>
      <c r="L92" s="1"/>
      <c r="M92" s="1"/>
      <c r="N92" s="1"/>
      <c r="O92" s="1"/>
      <c r="P92" s="1"/>
    </row>
    <row r="93" spans="1:16" ht="24">
      <c r="A93" s="17" t="s">
        <v>586</v>
      </c>
      <c r="B93" s="6"/>
      <c r="C93" s="1" t="s">
        <v>711</v>
      </c>
      <c r="D93" s="26"/>
      <c r="E93" s="1" t="s">
        <v>774</v>
      </c>
      <c r="F93" s="1"/>
      <c r="G93" s="25"/>
      <c r="H93" s="1"/>
      <c r="I93" s="1"/>
      <c r="J93" s="1"/>
      <c r="K93" s="1"/>
      <c r="L93" s="1"/>
      <c r="M93" s="1"/>
      <c r="N93" s="1"/>
      <c r="O93" s="1"/>
      <c r="P93" s="1"/>
    </row>
    <row r="94" spans="1:16" ht="36">
      <c r="A94" s="17" t="s">
        <v>587</v>
      </c>
      <c r="B94" s="6"/>
      <c r="C94" s="1" t="s">
        <v>712</v>
      </c>
      <c r="D94" s="26"/>
      <c r="E94" s="1" t="s">
        <v>775</v>
      </c>
      <c r="F94" s="1"/>
      <c r="G94" s="25"/>
      <c r="H94" s="1"/>
      <c r="I94" s="1"/>
      <c r="J94" s="1"/>
      <c r="K94" s="1"/>
      <c r="L94" s="1"/>
      <c r="M94" s="1"/>
      <c r="N94" s="1"/>
      <c r="O94" s="1"/>
      <c r="P94" s="1"/>
    </row>
    <row r="95" spans="1:16" ht="24">
      <c r="A95" s="17" t="s">
        <v>588</v>
      </c>
      <c r="B95" s="6"/>
      <c r="C95" s="1" t="s">
        <v>713</v>
      </c>
      <c r="D95" s="26"/>
      <c r="E95" s="1" t="s">
        <v>776</v>
      </c>
      <c r="F95" s="1"/>
      <c r="G95" s="25"/>
      <c r="H95" s="1"/>
      <c r="I95" s="1"/>
      <c r="J95" s="1"/>
      <c r="K95" s="1"/>
      <c r="L95" s="1"/>
      <c r="M95" s="1"/>
      <c r="N95" s="1"/>
      <c r="O95" s="1"/>
      <c r="P95" s="1"/>
    </row>
    <row r="96" spans="1:16" ht="24">
      <c r="A96" s="17" t="s">
        <v>589</v>
      </c>
      <c r="B96" s="6"/>
      <c r="C96" s="1" t="s">
        <v>714</v>
      </c>
      <c r="D96" s="26"/>
      <c r="E96" s="1" t="s">
        <v>777</v>
      </c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</row>
    <row r="97" spans="1:16" ht="24">
      <c r="A97" s="17" t="s">
        <v>590</v>
      </c>
      <c r="B97" s="6"/>
      <c r="C97" s="1" t="s">
        <v>715</v>
      </c>
      <c r="D97" s="26"/>
      <c r="E97" s="1" t="s">
        <v>778</v>
      </c>
      <c r="F97" s="1"/>
      <c r="G97" s="25"/>
      <c r="H97" s="1"/>
      <c r="I97" s="1"/>
      <c r="J97" s="1"/>
      <c r="K97" s="1"/>
      <c r="L97" s="1"/>
      <c r="M97" s="1"/>
      <c r="N97" s="1"/>
      <c r="O97" s="1"/>
      <c r="P97" s="1"/>
    </row>
    <row r="98" spans="1:16" ht="36">
      <c r="A98" s="17" t="s">
        <v>591</v>
      </c>
      <c r="B98" s="6"/>
      <c r="C98" s="1" t="s">
        <v>716</v>
      </c>
      <c r="D98" s="26"/>
      <c r="E98" s="1" t="s">
        <v>779</v>
      </c>
      <c r="F98" s="1"/>
      <c r="G98" s="25"/>
      <c r="H98" s="1"/>
      <c r="I98" s="1"/>
      <c r="J98" s="1"/>
      <c r="K98" s="1"/>
      <c r="L98" s="1"/>
      <c r="M98" s="1"/>
      <c r="N98" s="1"/>
      <c r="O98" s="1"/>
      <c r="P98" s="1"/>
    </row>
    <row r="99" spans="1:16" ht="24">
      <c r="A99" s="17" t="s">
        <v>592</v>
      </c>
      <c r="B99" s="6"/>
      <c r="C99" s="1" t="s">
        <v>717</v>
      </c>
      <c r="D99" s="1"/>
      <c r="E99" s="1" t="s">
        <v>780</v>
      </c>
      <c r="F99" s="1"/>
      <c r="G99" s="25" t="s">
        <v>867</v>
      </c>
      <c r="H99" s="1"/>
      <c r="I99" s="1"/>
      <c r="J99" s="1"/>
      <c r="K99" s="1"/>
      <c r="L99" s="1"/>
      <c r="M99" s="1"/>
      <c r="N99" s="1"/>
      <c r="O99" s="1"/>
      <c r="P99" s="1"/>
    </row>
    <row r="100" spans="1:16" ht="36">
      <c r="A100" s="17" t="s">
        <v>593</v>
      </c>
      <c r="B100" s="6"/>
      <c r="C100" s="1" t="s">
        <v>717</v>
      </c>
      <c r="D100" s="26"/>
      <c r="E100" s="1" t="s">
        <v>594</v>
      </c>
      <c r="F100" s="1"/>
      <c r="G100" s="25" t="s">
        <v>868</v>
      </c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4">
      <c r="A101" s="17" t="s">
        <v>595</v>
      </c>
      <c r="B101" s="6"/>
      <c r="C101" s="1" t="s">
        <v>718</v>
      </c>
      <c r="D101" s="26"/>
      <c r="E101" s="1" t="s">
        <v>781</v>
      </c>
      <c r="F101" s="1"/>
      <c r="G101" s="25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4">
      <c r="A102" s="17" t="s">
        <v>596</v>
      </c>
      <c r="B102" s="6"/>
      <c r="C102" s="1" t="s">
        <v>719</v>
      </c>
      <c r="D102" s="1"/>
      <c r="E102" s="1" t="s">
        <v>782</v>
      </c>
      <c r="F102" s="1"/>
      <c r="G102" s="25" t="s">
        <v>868</v>
      </c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">
      <c r="A103" s="23"/>
      <c r="B103" s="24"/>
      <c r="C103" s="23"/>
      <c r="D103" s="23"/>
      <c r="E103" s="23"/>
      <c r="F103" s="23"/>
      <c r="G103" s="24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t="12">
      <c r="A104" s="1214" t="s">
        <v>597</v>
      </c>
      <c r="B104" s="1214"/>
      <c r="C104" s="1214"/>
      <c r="D104" s="1214"/>
      <c r="E104" s="1214"/>
      <c r="F104" s="1214"/>
      <c r="G104" s="1215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36">
      <c r="A105" s="8" t="s">
        <v>531</v>
      </c>
      <c r="B105" s="9" t="s">
        <v>684</v>
      </c>
      <c r="C105" s="9" t="s">
        <v>532</v>
      </c>
      <c r="D105" s="9" t="s">
        <v>685</v>
      </c>
      <c r="E105" s="9" t="s">
        <v>598</v>
      </c>
      <c r="F105" s="9" t="s">
        <v>686</v>
      </c>
      <c r="G105" s="10" t="s">
        <v>533</v>
      </c>
      <c r="H105" s="11" t="s">
        <v>689</v>
      </c>
      <c r="I105" s="11" t="s">
        <v>688</v>
      </c>
      <c r="J105" s="11" t="s">
        <v>691</v>
      </c>
      <c r="K105" s="11" t="s">
        <v>690</v>
      </c>
      <c r="L105" s="11" t="s">
        <v>692</v>
      </c>
      <c r="M105" s="11" t="s">
        <v>693</v>
      </c>
      <c r="N105" s="11" t="s">
        <v>694</v>
      </c>
      <c r="O105" s="11" t="s">
        <v>695</v>
      </c>
      <c r="P105" s="11" t="s">
        <v>687</v>
      </c>
    </row>
    <row r="106" spans="1:16" ht="24">
      <c r="A106" s="19" t="s">
        <v>599</v>
      </c>
      <c r="B106" s="6"/>
      <c r="C106" s="1"/>
      <c r="D106" s="1"/>
      <c r="E106" s="1" t="s">
        <v>783</v>
      </c>
      <c r="F106" s="1"/>
      <c r="G106" s="25" t="s">
        <v>867</v>
      </c>
      <c r="H106" s="1"/>
      <c r="I106" s="1"/>
      <c r="J106" s="1"/>
      <c r="K106" s="1"/>
      <c r="L106" s="1"/>
      <c r="M106" s="1" t="s">
        <v>173</v>
      </c>
      <c r="N106" s="1"/>
      <c r="O106" s="1"/>
      <c r="P106" s="1"/>
    </row>
    <row r="107" spans="1:16" ht="12">
      <c r="A107" s="19" t="s">
        <v>600</v>
      </c>
      <c r="B107" s="6"/>
      <c r="C107" s="1" t="s">
        <v>725</v>
      </c>
      <c r="D107" s="1"/>
      <c r="E107" s="1" t="s">
        <v>784</v>
      </c>
      <c r="F107" s="1"/>
      <c r="G107" s="25" t="s">
        <v>867</v>
      </c>
      <c r="H107" s="1"/>
      <c r="I107" s="1"/>
      <c r="J107" s="1"/>
      <c r="K107" s="1"/>
      <c r="L107" s="1"/>
      <c r="M107" s="1" t="s">
        <v>877</v>
      </c>
      <c r="N107" s="1"/>
      <c r="O107" s="1"/>
      <c r="P107" s="1"/>
    </row>
    <row r="108" spans="1:16" ht="36.75" thickBot="1">
      <c r="A108" s="19" t="s">
        <v>683</v>
      </c>
      <c r="B108" s="157"/>
      <c r="C108" s="158" t="s">
        <v>110</v>
      </c>
      <c r="D108" s="158"/>
      <c r="E108" s="158" t="s">
        <v>785</v>
      </c>
      <c r="F108" s="158"/>
      <c r="G108" s="159" t="s">
        <v>868</v>
      </c>
      <c r="H108" s="158"/>
      <c r="I108" s="158"/>
      <c r="J108" s="158"/>
      <c r="K108" s="158"/>
      <c r="L108" s="158"/>
      <c r="M108" s="158"/>
      <c r="N108" s="158"/>
      <c r="O108" s="158"/>
      <c r="P108" s="158"/>
    </row>
    <row r="109" spans="1:17" ht="36">
      <c r="A109" s="305" t="s">
        <v>601</v>
      </c>
      <c r="B109" s="522">
        <v>10</v>
      </c>
      <c r="C109" s="523" t="s">
        <v>733</v>
      </c>
      <c r="D109" s="523"/>
      <c r="E109" s="523" t="s">
        <v>786</v>
      </c>
      <c r="F109" s="523"/>
      <c r="G109" s="524" t="s">
        <v>868</v>
      </c>
      <c r="H109" s="523"/>
      <c r="I109" s="523"/>
      <c r="J109" s="523"/>
      <c r="K109" s="523"/>
      <c r="L109" s="523"/>
      <c r="M109" s="523"/>
      <c r="N109" s="523"/>
      <c r="O109" s="523"/>
      <c r="P109" s="523" t="s">
        <v>94</v>
      </c>
      <c r="Q109" s="456"/>
    </row>
    <row r="110" spans="1:17" ht="36.75" thickBot="1">
      <c r="A110" s="305"/>
      <c r="B110" s="525">
        <v>10</v>
      </c>
      <c r="C110" s="526" t="s">
        <v>900</v>
      </c>
      <c r="D110" s="526" t="s">
        <v>881</v>
      </c>
      <c r="E110" s="527" t="s">
        <v>901</v>
      </c>
      <c r="F110" s="528"/>
      <c r="G110" s="528" t="s">
        <v>867</v>
      </c>
      <c r="H110" s="529">
        <v>4.5</v>
      </c>
      <c r="I110" s="530">
        <v>43</v>
      </c>
      <c r="J110" s="531">
        <v>400000</v>
      </c>
      <c r="K110" s="528"/>
      <c r="L110" s="531"/>
      <c r="M110" s="532" t="s">
        <v>902</v>
      </c>
      <c r="N110" s="528" t="s">
        <v>903</v>
      </c>
      <c r="O110" s="528"/>
      <c r="P110" s="533" t="s">
        <v>904</v>
      </c>
      <c r="Q110" s="457"/>
    </row>
    <row r="111" spans="1:17" ht="24">
      <c r="A111" s="305" t="s">
        <v>602</v>
      </c>
      <c r="B111" s="436"/>
      <c r="C111" s="163" t="s">
        <v>736</v>
      </c>
      <c r="D111" s="163"/>
      <c r="E111" s="163" t="s">
        <v>787</v>
      </c>
      <c r="F111" s="163"/>
      <c r="G111" s="164" t="s">
        <v>867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456"/>
    </row>
    <row r="112" spans="1:17" ht="36.75" thickBot="1">
      <c r="A112" s="305"/>
      <c r="B112" s="468">
        <v>7</v>
      </c>
      <c r="C112" s="471" t="s">
        <v>885</v>
      </c>
      <c r="D112" s="471" t="s">
        <v>886</v>
      </c>
      <c r="E112" s="534" t="s">
        <v>887</v>
      </c>
      <c r="F112" s="535"/>
      <c r="G112" s="471" t="s">
        <v>867</v>
      </c>
      <c r="H112" s="471">
        <v>2.9</v>
      </c>
      <c r="I112" s="472">
        <v>27.55</v>
      </c>
      <c r="J112" s="473">
        <v>131000</v>
      </c>
      <c r="K112" s="471"/>
      <c r="L112" s="536">
        <v>3911</v>
      </c>
      <c r="M112" s="474" t="s">
        <v>883</v>
      </c>
      <c r="N112" s="275"/>
      <c r="O112" s="275"/>
      <c r="P112" s="322" t="s">
        <v>888</v>
      </c>
      <c r="Q112" s="457"/>
    </row>
    <row r="113" spans="1:16" ht="24.75" thickBot="1">
      <c r="A113" s="19" t="s">
        <v>603</v>
      </c>
      <c r="B113" s="396"/>
      <c r="C113" s="387" t="s">
        <v>733</v>
      </c>
      <c r="D113" s="387"/>
      <c r="E113" s="387" t="s">
        <v>788</v>
      </c>
      <c r="F113" s="387"/>
      <c r="G113" s="388" t="s">
        <v>868</v>
      </c>
      <c r="H113" s="387"/>
      <c r="I113" s="387"/>
      <c r="J113" s="387"/>
      <c r="K113" s="387"/>
      <c r="L113" s="387"/>
      <c r="M113" s="387"/>
      <c r="N113" s="387"/>
      <c r="O113" s="387"/>
      <c r="P113" s="387"/>
    </row>
    <row r="114" spans="1:17" ht="24">
      <c r="A114" s="305" t="s">
        <v>604</v>
      </c>
      <c r="B114" s="436"/>
      <c r="C114" s="163" t="s">
        <v>736</v>
      </c>
      <c r="D114" s="163"/>
      <c r="E114" s="163" t="s">
        <v>789</v>
      </c>
      <c r="F114" s="163"/>
      <c r="G114" s="164" t="s">
        <v>867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456"/>
    </row>
    <row r="115" spans="1:17" ht="36.75" thickBot="1">
      <c r="A115" s="305"/>
      <c r="B115" s="437">
        <v>20</v>
      </c>
      <c r="C115" s="240" t="s">
        <v>885</v>
      </c>
      <c r="D115" s="240" t="s">
        <v>886</v>
      </c>
      <c r="E115" s="245" t="s">
        <v>944</v>
      </c>
      <c r="F115" s="438"/>
      <c r="G115" s="438" t="s">
        <v>867</v>
      </c>
      <c r="H115" s="439">
        <v>2</v>
      </c>
      <c r="I115" s="380">
        <v>24</v>
      </c>
      <c r="J115" s="440">
        <v>95000</v>
      </c>
      <c r="K115" s="440"/>
      <c r="L115" s="440">
        <v>3184</v>
      </c>
      <c r="M115" s="382" t="s">
        <v>939</v>
      </c>
      <c r="N115" s="375"/>
      <c r="O115" s="375"/>
      <c r="P115" s="245" t="s">
        <v>945</v>
      </c>
      <c r="Q115" s="457"/>
    </row>
    <row r="116" spans="1:17" ht="24">
      <c r="A116" s="305" t="s">
        <v>605</v>
      </c>
      <c r="B116" s="436"/>
      <c r="C116" s="163" t="s">
        <v>736</v>
      </c>
      <c r="D116" s="163"/>
      <c r="E116" s="163" t="s">
        <v>790</v>
      </c>
      <c r="F116" s="163"/>
      <c r="G116" s="164" t="s">
        <v>867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456"/>
    </row>
    <row r="117" spans="1:17" ht="24.75" thickBot="1">
      <c r="A117" s="305"/>
      <c r="B117" s="307"/>
      <c r="C117" s="308" t="s">
        <v>885</v>
      </c>
      <c r="D117" s="308" t="s">
        <v>886</v>
      </c>
      <c r="E117" s="309" t="s">
        <v>215</v>
      </c>
      <c r="F117" s="310"/>
      <c r="G117" s="310" t="s">
        <v>867</v>
      </c>
      <c r="H117" s="311">
        <v>8</v>
      </c>
      <c r="I117" s="312">
        <v>76</v>
      </c>
      <c r="J117" s="313">
        <v>400000</v>
      </c>
      <c r="K117" s="310"/>
      <c r="L117" s="313">
        <v>2758</v>
      </c>
      <c r="M117" s="310" t="s">
        <v>216</v>
      </c>
      <c r="N117" s="315"/>
      <c r="O117" s="315"/>
      <c r="P117" s="316"/>
      <c r="Q117" s="457"/>
    </row>
    <row r="118" spans="1:17" ht="24">
      <c r="A118" s="305" t="s">
        <v>606</v>
      </c>
      <c r="B118" s="436"/>
      <c r="C118" s="163" t="s">
        <v>728</v>
      </c>
      <c r="D118" s="163"/>
      <c r="E118" s="163" t="s">
        <v>791</v>
      </c>
      <c r="F118" s="163"/>
      <c r="G118" s="164" t="s">
        <v>868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456"/>
    </row>
    <row r="119" spans="1:17" ht="24.75" thickBot="1">
      <c r="A119" s="305"/>
      <c r="B119" s="307"/>
      <c r="C119" s="441" t="s">
        <v>217</v>
      </c>
      <c r="D119" s="308" t="s">
        <v>886</v>
      </c>
      <c r="E119" s="442" t="s">
        <v>218</v>
      </c>
      <c r="F119" s="443"/>
      <c r="G119" s="310" t="s">
        <v>867</v>
      </c>
      <c r="H119" s="311">
        <v>1</v>
      </c>
      <c r="I119" s="312">
        <v>9.5</v>
      </c>
      <c r="J119" s="313">
        <v>50000</v>
      </c>
      <c r="K119" s="310"/>
      <c r="L119" s="313">
        <v>1257</v>
      </c>
      <c r="M119" s="314" t="s">
        <v>133</v>
      </c>
      <c r="N119" s="310"/>
      <c r="O119" s="310"/>
      <c r="P119" s="316"/>
      <c r="Q119" s="457"/>
    </row>
    <row r="120" spans="1:17" ht="24">
      <c r="A120" s="305" t="s">
        <v>607</v>
      </c>
      <c r="B120" s="436"/>
      <c r="C120" s="163" t="s">
        <v>730</v>
      </c>
      <c r="D120" s="163"/>
      <c r="E120" s="163" t="s">
        <v>792</v>
      </c>
      <c r="F120" s="163"/>
      <c r="G120" s="164" t="s">
        <v>867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456"/>
    </row>
    <row r="121" spans="1:17" ht="24.75" thickBot="1">
      <c r="A121" s="305"/>
      <c r="B121" s="307"/>
      <c r="C121" s="547" t="s">
        <v>1013</v>
      </c>
      <c r="D121" s="547" t="s">
        <v>886</v>
      </c>
      <c r="E121" s="442" t="s">
        <v>233</v>
      </c>
      <c r="F121" s="548" t="s">
        <v>234</v>
      </c>
      <c r="G121" s="549" t="s">
        <v>867</v>
      </c>
      <c r="H121" s="549">
        <v>1.4</v>
      </c>
      <c r="I121" s="550">
        <v>13.3</v>
      </c>
      <c r="J121" s="551">
        <v>70000</v>
      </c>
      <c r="K121" s="549"/>
      <c r="L121" s="551">
        <v>3000</v>
      </c>
      <c r="M121" s="314" t="s">
        <v>235</v>
      </c>
      <c r="N121" s="552"/>
      <c r="O121" s="552"/>
      <c r="P121" s="316"/>
      <c r="Q121" s="457"/>
    </row>
    <row r="122" spans="1:16" ht="24">
      <c r="A122" s="19" t="s">
        <v>608</v>
      </c>
      <c r="B122" s="389"/>
      <c r="C122" s="160" t="s">
        <v>99</v>
      </c>
      <c r="D122" s="160"/>
      <c r="E122" s="160" t="s">
        <v>793</v>
      </c>
      <c r="F122" s="160"/>
      <c r="G122" s="161" t="s">
        <v>867</v>
      </c>
      <c r="H122" s="160"/>
      <c r="I122" s="160"/>
      <c r="J122" s="160"/>
      <c r="K122" s="160"/>
      <c r="L122" s="160"/>
      <c r="M122" s="160"/>
      <c r="N122" s="160"/>
      <c r="O122" s="160"/>
      <c r="P122" s="160"/>
    </row>
    <row r="123" spans="1:16" ht="24">
      <c r="A123" s="19" t="s">
        <v>609</v>
      </c>
      <c r="B123" s="6"/>
      <c r="C123" s="1" t="s">
        <v>111</v>
      </c>
      <c r="D123" s="26"/>
      <c r="E123" s="1" t="s">
        <v>794</v>
      </c>
      <c r="F123" s="1"/>
      <c r="G123" s="25" t="s">
        <v>868</v>
      </c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8">
      <c r="A124" s="19" t="s">
        <v>610</v>
      </c>
      <c r="B124" s="6"/>
      <c r="C124" s="1" t="s">
        <v>700</v>
      </c>
      <c r="D124" s="1"/>
      <c r="E124" s="1" t="s">
        <v>795</v>
      </c>
      <c r="F124" s="1"/>
      <c r="G124" s="25" t="s">
        <v>867</v>
      </c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4.75" thickBot="1">
      <c r="A125" s="495" t="s">
        <v>611</v>
      </c>
      <c r="B125" s="157"/>
      <c r="C125" s="158" t="s">
        <v>700</v>
      </c>
      <c r="D125" s="158"/>
      <c r="E125" s="158" t="s">
        <v>796</v>
      </c>
      <c r="F125" s="158"/>
      <c r="G125" s="159" t="s">
        <v>867</v>
      </c>
      <c r="H125" s="158"/>
      <c r="I125" s="158"/>
      <c r="J125" s="158"/>
      <c r="K125" s="158"/>
      <c r="L125" s="158"/>
      <c r="M125" s="158"/>
      <c r="N125" s="158"/>
      <c r="O125" s="158"/>
      <c r="P125" s="158"/>
    </row>
    <row r="126" spans="1:17" ht="24">
      <c r="A126" s="497" t="s">
        <v>612</v>
      </c>
      <c r="B126" s="498"/>
      <c r="C126" s="163" t="s">
        <v>708</v>
      </c>
      <c r="D126" s="163"/>
      <c r="E126" s="163" t="s">
        <v>797</v>
      </c>
      <c r="F126" s="163"/>
      <c r="G126" s="164" t="s">
        <v>867</v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456"/>
    </row>
    <row r="127" spans="1:17" ht="48">
      <c r="A127" s="499"/>
      <c r="B127" s="72"/>
      <c r="C127" s="72" t="s">
        <v>962</v>
      </c>
      <c r="D127" s="72" t="s">
        <v>912</v>
      </c>
      <c r="E127" s="73" t="s">
        <v>963</v>
      </c>
      <c r="F127" s="74" t="s">
        <v>964</v>
      </c>
      <c r="G127" s="75" t="s">
        <v>965</v>
      </c>
      <c r="H127" s="72">
        <v>0.475</v>
      </c>
      <c r="I127" s="76">
        <v>10.5</v>
      </c>
      <c r="J127" s="77">
        <v>60690</v>
      </c>
      <c r="K127" s="77">
        <v>5222</v>
      </c>
      <c r="L127" s="77" t="s">
        <v>966</v>
      </c>
      <c r="M127" s="75" t="s">
        <v>967</v>
      </c>
      <c r="N127" s="72" t="s">
        <v>903</v>
      </c>
      <c r="O127" s="72"/>
      <c r="P127" s="73" t="s">
        <v>968</v>
      </c>
      <c r="Q127" s="507"/>
    </row>
    <row r="128" spans="1:17" ht="48.75" thickBot="1">
      <c r="A128" s="500"/>
      <c r="B128" s="501"/>
      <c r="C128" s="501" t="s">
        <v>962</v>
      </c>
      <c r="D128" s="501" t="s">
        <v>912</v>
      </c>
      <c r="E128" s="502" t="s">
        <v>969</v>
      </c>
      <c r="F128" s="503" t="s">
        <v>970</v>
      </c>
      <c r="G128" s="504" t="s">
        <v>971</v>
      </c>
      <c r="H128" s="501">
        <v>4.133</v>
      </c>
      <c r="I128" s="505">
        <v>36</v>
      </c>
      <c r="J128" s="506">
        <v>245221</v>
      </c>
      <c r="K128" s="506">
        <v>7006</v>
      </c>
      <c r="L128" s="506" t="s">
        <v>972</v>
      </c>
      <c r="M128" s="504" t="s">
        <v>973</v>
      </c>
      <c r="N128" s="501" t="s">
        <v>903</v>
      </c>
      <c r="O128" s="501"/>
      <c r="P128" s="502" t="s">
        <v>974</v>
      </c>
      <c r="Q128" s="457"/>
    </row>
    <row r="129" spans="1:16" ht="24">
      <c r="A129" s="496" t="s">
        <v>613</v>
      </c>
      <c r="B129" s="389"/>
      <c r="C129" s="160" t="s">
        <v>708</v>
      </c>
      <c r="D129" s="160"/>
      <c r="E129" s="160" t="s">
        <v>798</v>
      </c>
      <c r="F129" s="160"/>
      <c r="G129" s="161" t="s">
        <v>868</v>
      </c>
      <c r="H129" s="160"/>
      <c r="I129" s="160"/>
      <c r="J129" s="160"/>
      <c r="K129" s="160"/>
      <c r="L129" s="160"/>
      <c r="M129" s="160"/>
      <c r="N129" s="160"/>
      <c r="O129" s="160"/>
      <c r="P129" s="160"/>
    </row>
    <row r="130" spans="1:16" ht="36.75" thickBot="1">
      <c r="A130" s="19" t="s">
        <v>614</v>
      </c>
      <c r="B130" s="157"/>
      <c r="C130" s="158" t="s">
        <v>708</v>
      </c>
      <c r="D130" s="158"/>
      <c r="E130" s="158" t="s">
        <v>799</v>
      </c>
      <c r="F130" s="158"/>
      <c r="G130" s="159" t="s">
        <v>867</v>
      </c>
      <c r="H130" s="158"/>
      <c r="I130" s="158"/>
      <c r="J130" s="158"/>
      <c r="K130" s="158"/>
      <c r="L130" s="158"/>
      <c r="M130" s="158"/>
      <c r="N130" s="158"/>
      <c r="O130" s="158"/>
      <c r="P130" s="158"/>
    </row>
    <row r="131" spans="1:17" ht="24">
      <c r="A131" s="305" t="s">
        <v>615</v>
      </c>
      <c r="B131" s="436"/>
      <c r="C131" s="163" t="s">
        <v>708</v>
      </c>
      <c r="D131" s="163"/>
      <c r="E131" s="163" t="s">
        <v>800</v>
      </c>
      <c r="F131" s="163"/>
      <c r="G131" s="164"/>
      <c r="H131" s="163"/>
      <c r="I131" s="163"/>
      <c r="J131" s="163"/>
      <c r="K131" s="163"/>
      <c r="L131" s="163"/>
      <c r="M131" s="163"/>
      <c r="N131" s="163"/>
      <c r="O131" s="163"/>
      <c r="P131" s="163"/>
      <c r="Q131" s="456"/>
    </row>
    <row r="132" spans="1:17" ht="48">
      <c r="A132" s="305"/>
      <c r="B132" s="553"/>
      <c r="C132" s="66" t="s">
        <v>962</v>
      </c>
      <c r="D132" s="66" t="s">
        <v>890</v>
      </c>
      <c r="E132" s="70" t="s">
        <v>976</v>
      </c>
      <c r="F132" s="80" t="s">
        <v>977</v>
      </c>
      <c r="G132" s="81" t="s">
        <v>978</v>
      </c>
      <c r="H132" s="78" t="s">
        <v>979</v>
      </c>
      <c r="I132" s="86">
        <v>3.309</v>
      </c>
      <c r="J132" s="87">
        <v>32951</v>
      </c>
      <c r="K132" s="87">
        <v>2618</v>
      </c>
      <c r="L132" s="88" t="s">
        <v>980</v>
      </c>
      <c r="M132" s="66" t="s">
        <v>981</v>
      </c>
      <c r="N132" s="66" t="s">
        <v>982</v>
      </c>
      <c r="O132" s="66"/>
      <c r="P132" s="70" t="s">
        <v>983</v>
      </c>
      <c r="Q132" s="507"/>
    </row>
    <row r="133" spans="1:17" ht="60">
      <c r="A133" s="305"/>
      <c r="B133" s="553"/>
      <c r="C133" s="66" t="s">
        <v>962</v>
      </c>
      <c r="D133" s="66" t="s">
        <v>890</v>
      </c>
      <c r="E133" s="70" t="s">
        <v>984</v>
      </c>
      <c r="F133" s="80" t="s">
        <v>985</v>
      </c>
      <c r="G133" s="81" t="s">
        <v>948</v>
      </c>
      <c r="H133" s="78" t="s">
        <v>986</v>
      </c>
      <c r="I133" s="86">
        <v>7.155</v>
      </c>
      <c r="J133" s="87">
        <v>75303</v>
      </c>
      <c r="K133" s="87">
        <v>55347</v>
      </c>
      <c r="L133" s="88" t="s">
        <v>987</v>
      </c>
      <c r="M133" s="66" t="s">
        <v>988</v>
      </c>
      <c r="N133" s="66" t="s">
        <v>989</v>
      </c>
      <c r="O133" s="66"/>
      <c r="P133" s="70" t="s">
        <v>983</v>
      </c>
      <c r="Q133" s="507"/>
    </row>
    <row r="134" spans="1:17" ht="36">
      <c r="A134" s="305"/>
      <c r="B134" s="553"/>
      <c r="C134" s="66" t="s">
        <v>962</v>
      </c>
      <c r="D134" s="66" t="s">
        <v>890</v>
      </c>
      <c r="E134" s="70" t="s">
        <v>990</v>
      </c>
      <c r="F134" s="80" t="s">
        <v>991</v>
      </c>
      <c r="G134" s="81" t="s">
        <v>992</v>
      </c>
      <c r="H134" s="78">
        <v>0.516</v>
      </c>
      <c r="I134" s="86">
        <v>4.842</v>
      </c>
      <c r="J134" s="87">
        <v>488138</v>
      </c>
      <c r="K134" s="87"/>
      <c r="L134" s="88" t="s">
        <v>987</v>
      </c>
      <c r="M134" s="66" t="s">
        <v>993</v>
      </c>
      <c r="N134" s="66"/>
      <c r="O134" s="66"/>
      <c r="P134" s="70" t="s">
        <v>983</v>
      </c>
      <c r="Q134" s="507"/>
    </row>
    <row r="135" spans="1:17" ht="48.75" thickBot="1">
      <c r="A135" s="305"/>
      <c r="B135" s="374"/>
      <c r="C135" s="379" t="s">
        <v>962</v>
      </c>
      <c r="D135" s="379" t="s">
        <v>890</v>
      </c>
      <c r="E135" s="245" t="s">
        <v>994</v>
      </c>
      <c r="F135" s="503" t="s">
        <v>995</v>
      </c>
      <c r="G135" s="504" t="s">
        <v>948</v>
      </c>
      <c r="H135" s="501" t="s">
        <v>996</v>
      </c>
      <c r="I135" s="554">
        <v>5.977</v>
      </c>
      <c r="J135" s="555">
        <v>24086</v>
      </c>
      <c r="K135" s="555"/>
      <c r="L135" s="556" t="s">
        <v>997</v>
      </c>
      <c r="M135" s="379" t="s">
        <v>998</v>
      </c>
      <c r="N135" s="379"/>
      <c r="O135" s="379"/>
      <c r="P135" s="245" t="s">
        <v>983</v>
      </c>
      <c r="Q135" s="457"/>
    </row>
    <row r="136" spans="1:16" ht="24">
      <c r="A136" s="19" t="s">
        <v>616</v>
      </c>
      <c r="B136" s="6"/>
      <c r="C136" s="1" t="s">
        <v>112</v>
      </c>
      <c r="D136" s="1"/>
      <c r="E136" s="1" t="s">
        <v>801</v>
      </c>
      <c r="F136" s="1"/>
      <c r="G136" s="25" t="s">
        <v>868</v>
      </c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">
      <c r="A137" s="19" t="s">
        <v>617</v>
      </c>
      <c r="B137" s="6"/>
      <c r="C137" s="1" t="s">
        <v>113</v>
      </c>
      <c r="D137" s="1"/>
      <c r="E137" s="1" t="s">
        <v>802</v>
      </c>
      <c r="F137" s="1"/>
      <c r="G137" s="25" t="s">
        <v>867</v>
      </c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4">
      <c r="A138" s="19" t="s">
        <v>618</v>
      </c>
      <c r="B138" s="6"/>
      <c r="C138" s="1" t="s">
        <v>114</v>
      </c>
      <c r="D138" s="1"/>
      <c r="E138" s="1" t="s">
        <v>803</v>
      </c>
      <c r="F138" s="1"/>
      <c r="G138" s="25" t="s">
        <v>867</v>
      </c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4.75" thickBot="1">
      <c r="A139" s="19" t="s">
        <v>619</v>
      </c>
      <c r="B139" s="157"/>
      <c r="C139" s="158" t="s">
        <v>905</v>
      </c>
      <c r="D139" s="158"/>
      <c r="E139" s="158" t="s">
        <v>804</v>
      </c>
      <c r="F139" s="158"/>
      <c r="G139" s="159" t="s">
        <v>868</v>
      </c>
      <c r="H139" s="158"/>
      <c r="I139" s="158"/>
      <c r="J139" s="158"/>
      <c r="K139" s="158"/>
      <c r="L139" s="158"/>
      <c r="M139" s="158"/>
      <c r="N139" s="158"/>
      <c r="O139" s="158"/>
      <c r="P139" s="158"/>
    </row>
    <row r="140" spans="1:17" ht="24">
      <c r="A140" s="305" t="s">
        <v>620</v>
      </c>
      <c r="B140" s="436"/>
      <c r="C140" s="163"/>
      <c r="D140" s="163"/>
      <c r="E140" s="163" t="s">
        <v>805</v>
      </c>
      <c r="F140" s="163"/>
      <c r="G140" s="164" t="s">
        <v>868</v>
      </c>
      <c r="H140" s="163"/>
      <c r="I140" s="163"/>
      <c r="J140" s="163"/>
      <c r="K140" s="163"/>
      <c r="L140" s="163"/>
      <c r="M140" s="163"/>
      <c r="N140" s="163"/>
      <c r="O140" s="163"/>
      <c r="P140" s="163"/>
      <c r="Q140" s="456"/>
    </row>
    <row r="141" spans="1:17" ht="24.75" thickBot="1">
      <c r="A141" s="305"/>
      <c r="B141" s="557">
        <v>11</v>
      </c>
      <c r="C141" s="518" t="s">
        <v>905</v>
      </c>
      <c r="D141" s="518" t="s">
        <v>906</v>
      </c>
      <c r="E141" s="558" t="s">
        <v>907</v>
      </c>
      <c r="F141" s="559"/>
      <c r="G141" s="519" t="s">
        <v>867</v>
      </c>
      <c r="H141" s="519">
        <v>1.5</v>
      </c>
      <c r="I141" s="520">
        <v>14.25</v>
      </c>
      <c r="J141" s="521">
        <v>303572</v>
      </c>
      <c r="K141" s="518"/>
      <c r="L141" s="521">
        <v>1576</v>
      </c>
      <c r="M141" s="518" t="s">
        <v>908</v>
      </c>
      <c r="N141" s="518" t="s">
        <v>909</v>
      </c>
      <c r="O141" s="518"/>
      <c r="P141" s="419" t="s">
        <v>910</v>
      </c>
      <c r="Q141" s="457"/>
    </row>
    <row r="142" spans="1:16" ht="48.75" thickBot="1">
      <c r="A142" s="19" t="s">
        <v>621</v>
      </c>
      <c r="B142" s="396"/>
      <c r="C142" s="387" t="s">
        <v>101</v>
      </c>
      <c r="D142" s="387"/>
      <c r="E142" s="387" t="s">
        <v>806</v>
      </c>
      <c r="F142" s="387"/>
      <c r="G142" s="388" t="s">
        <v>867</v>
      </c>
      <c r="H142" s="387"/>
      <c r="I142" s="387"/>
      <c r="J142" s="387"/>
      <c r="K142" s="387"/>
      <c r="L142" s="387"/>
      <c r="M142" s="387"/>
      <c r="N142" s="387"/>
      <c r="O142" s="387"/>
      <c r="P142" s="387"/>
    </row>
    <row r="143" spans="1:17" ht="24">
      <c r="A143" s="305" t="s">
        <v>622</v>
      </c>
      <c r="B143" s="514"/>
      <c r="C143" s="515" t="s">
        <v>720</v>
      </c>
      <c r="D143" s="515"/>
      <c r="E143" s="515" t="s">
        <v>807</v>
      </c>
      <c r="F143" s="515"/>
      <c r="G143" s="516"/>
      <c r="H143" s="515"/>
      <c r="I143" s="515"/>
      <c r="J143" s="515"/>
      <c r="K143" s="515"/>
      <c r="L143" s="515"/>
      <c r="M143" s="515"/>
      <c r="N143" s="515"/>
      <c r="O143" s="515"/>
      <c r="P143" s="515"/>
      <c r="Q143" s="456"/>
    </row>
    <row r="144" spans="1:17" ht="60">
      <c r="A144" s="305"/>
      <c r="B144" s="508"/>
      <c r="C144" s="78" t="s">
        <v>1088</v>
      </c>
      <c r="D144" s="78" t="s">
        <v>912</v>
      </c>
      <c r="E144" s="127" t="s">
        <v>1089</v>
      </c>
      <c r="F144" s="78" t="s">
        <v>1090</v>
      </c>
      <c r="G144" s="78" t="s">
        <v>1050</v>
      </c>
      <c r="H144" s="78">
        <v>1.045</v>
      </c>
      <c r="I144" s="78">
        <v>10.5</v>
      </c>
      <c r="J144" s="78">
        <v>163506</v>
      </c>
      <c r="K144" s="78">
        <v>72114</v>
      </c>
      <c r="L144" s="78" t="s">
        <v>1091</v>
      </c>
      <c r="M144" s="78" t="s">
        <v>1092</v>
      </c>
      <c r="N144" s="78" t="s">
        <v>1093</v>
      </c>
      <c r="O144" s="78"/>
      <c r="P144" s="78" t="s">
        <v>1094</v>
      </c>
      <c r="Q144" s="507"/>
    </row>
    <row r="145" spans="1:17" ht="108">
      <c r="A145" s="305"/>
      <c r="B145" s="508"/>
      <c r="C145" s="78" t="s">
        <v>1088</v>
      </c>
      <c r="D145" s="78" t="s">
        <v>912</v>
      </c>
      <c r="E145" s="127" t="s">
        <v>1095</v>
      </c>
      <c r="F145" s="78" t="s">
        <v>1096</v>
      </c>
      <c r="G145" s="78" t="s">
        <v>1050</v>
      </c>
      <c r="H145" s="78">
        <v>0.634</v>
      </c>
      <c r="I145" s="78">
        <v>5.4</v>
      </c>
      <c r="J145" s="78">
        <v>48790</v>
      </c>
      <c r="K145" s="78">
        <v>7.7</v>
      </c>
      <c r="L145" s="78" t="s">
        <v>1097</v>
      </c>
      <c r="M145" s="78" t="s">
        <v>1098</v>
      </c>
      <c r="N145" s="78" t="s">
        <v>1099</v>
      </c>
      <c r="O145" s="78"/>
      <c r="P145" s="78" t="s">
        <v>1094</v>
      </c>
      <c r="Q145" s="507"/>
    </row>
    <row r="146" spans="1:17" ht="96.75" thickBot="1">
      <c r="A146" s="305"/>
      <c r="B146" s="560"/>
      <c r="C146" s="501" t="s">
        <v>1088</v>
      </c>
      <c r="D146" s="501" t="s">
        <v>912</v>
      </c>
      <c r="E146" s="561" t="s">
        <v>1100</v>
      </c>
      <c r="F146" s="501" t="s">
        <v>1043</v>
      </c>
      <c r="G146" s="501" t="s">
        <v>1050</v>
      </c>
      <c r="H146" s="501">
        <v>0.2</v>
      </c>
      <c r="I146" s="501">
        <v>1.4</v>
      </c>
      <c r="J146" s="501">
        <v>21213</v>
      </c>
      <c r="K146" s="501">
        <v>87108</v>
      </c>
      <c r="L146" s="501" t="s">
        <v>1097</v>
      </c>
      <c r="M146" s="501" t="s">
        <v>1101</v>
      </c>
      <c r="N146" s="501" t="s">
        <v>1102</v>
      </c>
      <c r="O146" s="501"/>
      <c r="P146" s="501" t="s">
        <v>1094</v>
      </c>
      <c r="Q146" s="457"/>
    </row>
    <row r="147" spans="1:17" ht="48.75" thickBot="1">
      <c r="A147" s="305"/>
      <c r="B147" s="126"/>
      <c r="C147" s="126" t="s">
        <v>1067</v>
      </c>
      <c r="D147" s="126" t="s">
        <v>912</v>
      </c>
      <c r="E147" s="126" t="s">
        <v>1068</v>
      </c>
      <c r="F147" s="126" t="s">
        <v>1069</v>
      </c>
      <c r="G147" s="126" t="s">
        <v>948</v>
      </c>
      <c r="H147" s="126">
        <v>2.989</v>
      </c>
      <c r="I147" s="126">
        <v>33</v>
      </c>
      <c r="J147" s="126">
        <v>162287</v>
      </c>
      <c r="K147" s="126">
        <v>2380</v>
      </c>
      <c r="L147" s="126" t="s">
        <v>1070</v>
      </c>
      <c r="M147" s="126" t="s">
        <v>1071</v>
      </c>
      <c r="N147" s="126" t="s">
        <v>903</v>
      </c>
      <c r="O147" s="126"/>
      <c r="P147" s="126" t="s">
        <v>1072</v>
      </c>
      <c r="Q147" s="562" t="s">
        <v>249</v>
      </c>
    </row>
    <row r="148" spans="1:17" ht="24">
      <c r="A148" s="305" t="s">
        <v>623</v>
      </c>
      <c r="B148" s="306"/>
      <c r="C148" s="163" t="s">
        <v>736</v>
      </c>
      <c r="D148" s="163"/>
      <c r="E148" s="163" t="s">
        <v>808</v>
      </c>
      <c r="F148" s="163"/>
      <c r="G148" s="164" t="s">
        <v>867</v>
      </c>
      <c r="H148" s="163"/>
      <c r="I148" s="163"/>
      <c r="J148" s="163"/>
      <c r="K148" s="163"/>
      <c r="L148" s="163"/>
      <c r="M148" s="163"/>
      <c r="N148" s="163"/>
      <c r="O148" s="163"/>
      <c r="P148" s="163"/>
      <c r="Q148" s="456"/>
    </row>
    <row r="149" spans="1:17" ht="24.75" thickBot="1">
      <c r="A149" s="305"/>
      <c r="B149" s="307"/>
      <c r="C149" s="308" t="s">
        <v>885</v>
      </c>
      <c r="D149" s="308" t="s">
        <v>886</v>
      </c>
      <c r="E149" s="309" t="s">
        <v>132</v>
      </c>
      <c r="F149" s="310"/>
      <c r="G149" s="310" t="s">
        <v>867</v>
      </c>
      <c r="H149" s="311">
        <v>6</v>
      </c>
      <c r="I149" s="312">
        <v>57</v>
      </c>
      <c r="J149" s="313">
        <v>300000</v>
      </c>
      <c r="K149" s="310"/>
      <c r="L149" s="313">
        <v>2758</v>
      </c>
      <c r="M149" s="314" t="s">
        <v>133</v>
      </c>
      <c r="N149" s="315"/>
      <c r="O149" s="315"/>
      <c r="P149" s="316"/>
      <c r="Q149" s="457"/>
    </row>
    <row r="150" spans="1:17" ht="24">
      <c r="A150" s="305" t="s">
        <v>624</v>
      </c>
      <c r="B150" s="317">
        <v>6</v>
      </c>
      <c r="C150" s="163" t="s">
        <v>115</v>
      </c>
      <c r="D150" s="163"/>
      <c r="E150" s="163" t="s">
        <v>809</v>
      </c>
      <c r="F150" s="163"/>
      <c r="G150" s="164"/>
      <c r="H150" s="163"/>
      <c r="I150" s="163"/>
      <c r="J150" s="163"/>
      <c r="K150" s="163"/>
      <c r="L150" s="163"/>
      <c r="M150" s="163"/>
      <c r="N150" s="163"/>
      <c r="O150" s="163"/>
      <c r="P150" s="163"/>
      <c r="Q150" s="456"/>
    </row>
    <row r="151" spans="1:17" ht="24.75" thickBot="1">
      <c r="A151" s="305"/>
      <c r="B151" s="166">
        <v>6</v>
      </c>
      <c r="C151" s="318" t="s">
        <v>725</v>
      </c>
      <c r="D151" s="168" t="s">
        <v>906</v>
      </c>
      <c r="E151" s="175" t="s">
        <v>148</v>
      </c>
      <c r="F151" s="319" t="s">
        <v>149</v>
      </c>
      <c r="G151" s="170">
        <v>5.5</v>
      </c>
      <c r="H151" s="172">
        <v>0.222</v>
      </c>
      <c r="I151" s="173">
        <v>3.678</v>
      </c>
      <c r="J151" s="174">
        <v>4600</v>
      </c>
      <c r="K151" s="175"/>
      <c r="L151" s="320">
        <v>700</v>
      </c>
      <c r="M151" s="321" t="s">
        <v>1030</v>
      </c>
      <c r="N151" s="168"/>
      <c r="O151" s="178"/>
      <c r="P151" s="322" t="s">
        <v>150</v>
      </c>
      <c r="Q151" s="457"/>
    </row>
    <row r="152" spans="1:17" ht="24">
      <c r="A152" s="305" t="s">
        <v>625</v>
      </c>
      <c r="B152" s="323">
        <v>12</v>
      </c>
      <c r="C152" s="163" t="s">
        <v>116</v>
      </c>
      <c r="D152" s="163"/>
      <c r="E152" s="163" t="s">
        <v>810</v>
      </c>
      <c r="F152" s="163"/>
      <c r="G152" s="164"/>
      <c r="H152" s="163"/>
      <c r="I152" s="163"/>
      <c r="J152" s="163"/>
      <c r="K152" s="163"/>
      <c r="L152" s="163"/>
      <c r="M152" s="163"/>
      <c r="N152" s="163"/>
      <c r="O152" s="163"/>
      <c r="P152" s="163"/>
      <c r="Q152" s="456"/>
    </row>
    <row r="153" spans="1:17" ht="36.75" thickBot="1">
      <c r="A153" s="305"/>
      <c r="B153" s="324">
        <v>12</v>
      </c>
      <c r="C153" s="325" t="s">
        <v>171</v>
      </c>
      <c r="D153" s="325" t="s">
        <v>912</v>
      </c>
      <c r="E153" s="326" t="s">
        <v>172</v>
      </c>
      <c r="F153" s="327">
        <v>28.219</v>
      </c>
      <c r="G153" s="328"/>
      <c r="H153" s="328"/>
      <c r="I153" s="329"/>
      <c r="J153" s="330"/>
      <c r="K153" s="326"/>
      <c r="L153" s="331"/>
      <c r="M153" s="225" t="s">
        <v>173</v>
      </c>
      <c r="N153" s="325"/>
      <c r="O153" s="332"/>
      <c r="P153" s="332" t="s">
        <v>158</v>
      </c>
      <c r="Q153" s="457"/>
    </row>
    <row r="154" spans="1:17" ht="36">
      <c r="A154" s="305" t="s">
        <v>626</v>
      </c>
      <c r="B154" s="333">
        <v>13</v>
      </c>
      <c r="C154" s="163" t="s">
        <v>117</v>
      </c>
      <c r="D154" s="163"/>
      <c r="E154" s="163" t="s">
        <v>811</v>
      </c>
      <c r="F154" s="163"/>
      <c r="G154" s="164"/>
      <c r="H154" s="163"/>
      <c r="I154" s="163"/>
      <c r="J154" s="163"/>
      <c r="K154" s="163"/>
      <c r="L154" s="163"/>
      <c r="M154" s="163"/>
      <c r="N154" s="163"/>
      <c r="O154" s="163"/>
      <c r="P154" s="163"/>
      <c r="Q154" s="456" t="s">
        <v>236</v>
      </c>
    </row>
    <row r="155" spans="1:17" ht="36.75" thickBot="1">
      <c r="A155" s="305"/>
      <c r="B155" s="334">
        <v>13</v>
      </c>
      <c r="C155" s="335" t="s">
        <v>180</v>
      </c>
      <c r="D155" s="335" t="s">
        <v>912</v>
      </c>
      <c r="E155" s="336" t="s">
        <v>181</v>
      </c>
      <c r="F155" s="337">
        <v>21.42</v>
      </c>
      <c r="G155" s="337"/>
      <c r="H155" s="338"/>
      <c r="I155" s="338"/>
      <c r="J155" s="339"/>
      <c r="K155" s="340"/>
      <c r="L155" s="340"/>
      <c r="M155" s="341" t="s">
        <v>877</v>
      </c>
      <c r="N155" s="335"/>
      <c r="O155" s="342"/>
      <c r="P155" s="316"/>
      <c r="Q155" s="457"/>
    </row>
    <row r="156" spans="1:17" ht="24">
      <c r="A156" s="305" t="s">
        <v>627</v>
      </c>
      <c r="B156" s="306">
        <v>16</v>
      </c>
      <c r="C156" s="163" t="s">
        <v>118</v>
      </c>
      <c r="D156" s="163"/>
      <c r="E156" s="163" t="s">
        <v>812</v>
      </c>
      <c r="F156" s="163"/>
      <c r="G156" s="164"/>
      <c r="H156" s="163"/>
      <c r="I156" s="163"/>
      <c r="J156" s="163"/>
      <c r="K156" s="163"/>
      <c r="L156" s="163"/>
      <c r="M156" s="163"/>
      <c r="N156" s="163"/>
      <c r="O156" s="163"/>
      <c r="P156" s="163"/>
      <c r="Q156" s="456"/>
    </row>
    <row r="157" spans="1:17" ht="36.75" thickBot="1">
      <c r="A157" s="305"/>
      <c r="B157" s="343">
        <v>16</v>
      </c>
      <c r="C157" s="344" t="s">
        <v>182</v>
      </c>
      <c r="D157" s="344" t="s">
        <v>874</v>
      </c>
      <c r="E157" s="345" t="s">
        <v>183</v>
      </c>
      <c r="F157" s="346" t="s">
        <v>184</v>
      </c>
      <c r="G157" s="347">
        <v>6.4</v>
      </c>
      <c r="H157" s="348">
        <v>0.9</v>
      </c>
      <c r="I157" s="349">
        <v>5.76</v>
      </c>
      <c r="J157" s="350">
        <v>4032</v>
      </c>
      <c r="K157" s="344"/>
      <c r="L157" s="350">
        <v>1786</v>
      </c>
      <c r="M157" s="351" t="s">
        <v>143</v>
      </c>
      <c r="N157" s="344"/>
      <c r="O157" s="352"/>
      <c r="P157" s="316"/>
      <c r="Q157" s="457"/>
    </row>
    <row r="158" spans="1:17" ht="24">
      <c r="A158" s="305" t="s">
        <v>628</v>
      </c>
      <c r="B158" s="354">
        <v>8</v>
      </c>
      <c r="C158" s="163" t="s">
        <v>119</v>
      </c>
      <c r="D158" s="163"/>
      <c r="E158" s="163" t="s">
        <v>813</v>
      </c>
      <c r="F158" s="163"/>
      <c r="G158" s="164" t="s">
        <v>868</v>
      </c>
      <c r="H158" s="163"/>
      <c r="I158" s="163"/>
      <c r="J158" s="163"/>
      <c r="K158" s="163"/>
      <c r="L158" s="163"/>
      <c r="M158" s="163"/>
      <c r="N158" s="163"/>
      <c r="O158" s="163"/>
      <c r="P158" s="163"/>
      <c r="Q158" s="456"/>
    </row>
    <row r="159" spans="1:17" ht="24.75" thickBot="1">
      <c r="A159" s="353"/>
      <c r="B159" s="355">
        <v>8</v>
      </c>
      <c r="C159" s="356" t="s">
        <v>185</v>
      </c>
      <c r="D159" s="356" t="s">
        <v>912</v>
      </c>
      <c r="E159" s="357" t="s">
        <v>186</v>
      </c>
      <c r="F159" s="358" t="s">
        <v>187</v>
      </c>
      <c r="G159" s="359">
        <v>6</v>
      </c>
      <c r="H159" s="360">
        <v>0.25</v>
      </c>
      <c r="I159" s="360">
        <v>1.5</v>
      </c>
      <c r="J159" s="361">
        <v>8300</v>
      </c>
      <c r="K159" s="356"/>
      <c r="L159" s="356"/>
      <c r="M159" s="356" t="s">
        <v>877</v>
      </c>
      <c r="N159" s="356"/>
      <c r="O159" s="362"/>
      <c r="P159" s="363"/>
      <c r="Q159" s="457"/>
    </row>
    <row r="160" spans="1:16" ht="12">
      <c r="A160" s="23"/>
      <c r="B160" s="302"/>
      <c r="C160" s="303"/>
      <c r="D160" s="303"/>
      <c r="E160" s="303"/>
      <c r="F160" s="303"/>
      <c r="G160" s="302"/>
      <c r="H160" s="303"/>
      <c r="I160" s="303"/>
      <c r="J160" s="303"/>
      <c r="K160" s="303"/>
      <c r="L160" s="303"/>
      <c r="M160" s="303"/>
      <c r="N160" s="303"/>
      <c r="O160" s="303"/>
      <c r="P160" s="303"/>
    </row>
    <row r="161" spans="1:16" ht="36">
      <c r="A161" s="8" t="s">
        <v>531</v>
      </c>
      <c r="B161" s="9" t="s">
        <v>684</v>
      </c>
      <c r="C161" s="9" t="s">
        <v>532</v>
      </c>
      <c r="D161" s="9" t="s">
        <v>685</v>
      </c>
      <c r="E161" s="9" t="s">
        <v>598</v>
      </c>
      <c r="F161" s="9" t="s">
        <v>686</v>
      </c>
      <c r="G161" s="10" t="s">
        <v>533</v>
      </c>
      <c r="H161" s="11" t="s">
        <v>689</v>
      </c>
      <c r="I161" s="11" t="s">
        <v>688</v>
      </c>
      <c r="J161" s="11" t="s">
        <v>691</v>
      </c>
      <c r="K161" s="11" t="s">
        <v>690</v>
      </c>
      <c r="L161" s="11" t="s">
        <v>692</v>
      </c>
      <c r="M161" s="11" t="s">
        <v>693</v>
      </c>
      <c r="N161" s="11" t="s">
        <v>694</v>
      </c>
      <c r="O161" s="11" t="s">
        <v>695</v>
      </c>
      <c r="P161" s="11" t="s">
        <v>687</v>
      </c>
    </row>
    <row r="162" spans="1:16" ht="24">
      <c r="A162" s="19" t="s">
        <v>629</v>
      </c>
      <c r="B162" s="6"/>
      <c r="C162" s="1" t="s">
        <v>721</v>
      </c>
      <c r="D162" s="1"/>
      <c r="E162" s="1" t="s">
        <v>814</v>
      </c>
      <c r="F162" s="1"/>
      <c r="G162" s="25" t="s">
        <v>868</v>
      </c>
      <c r="H162" s="1"/>
      <c r="I162" s="1"/>
      <c r="J162" s="1"/>
      <c r="K162" s="1"/>
      <c r="L162" s="1"/>
      <c r="M162" s="1"/>
      <c r="N162" s="1"/>
      <c r="O162" s="1"/>
      <c r="P162" s="1" t="s">
        <v>237</v>
      </c>
    </row>
    <row r="163" spans="1:16" ht="48">
      <c r="A163" s="19" t="s">
        <v>630</v>
      </c>
      <c r="B163" s="6"/>
      <c r="C163" s="1" t="s">
        <v>722</v>
      </c>
      <c r="D163" s="517"/>
      <c r="E163" s="1" t="s">
        <v>815</v>
      </c>
      <c r="F163" s="1"/>
      <c r="G163" s="25" t="s">
        <v>868</v>
      </c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4">
      <c r="A164" s="19" t="s">
        <v>631</v>
      </c>
      <c r="B164" s="6"/>
      <c r="C164" s="1" t="s">
        <v>723</v>
      </c>
      <c r="D164" s="26"/>
      <c r="E164" s="1" t="s">
        <v>816</v>
      </c>
      <c r="F164" s="1"/>
      <c r="G164" s="25"/>
      <c r="H164" s="1"/>
      <c r="I164" s="1"/>
      <c r="J164" s="1"/>
      <c r="K164" s="1"/>
      <c r="L164" s="1"/>
      <c r="M164" s="1"/>
      <c r="N164" s="1"/>
      <c r="O164" s="1"/>
      <c r="P164" s="1" t="s">
        <v>93</v>
      </c>
    </row>
    <row r="165" spans="1:16" ht="24">
      <c r="A165" s="19" t="s">
        <v>632</v>
      </c>
      <c r="B165" s="6"/>
      <c r="C165" s="1" t="s">
        <v>706</v>
      </c>
      <c r="D165" s="1"/>
      <c r="E165" s="1" t="s">
        <v>817</v>
      </c>
      <c r="F165" s="1"/>
      <c r="G165" s="25" t="s">
        <v>868</v>
      </c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6">
      <c r="A166" s="19" t="s">
        <v>633</v>
      </c>
      <c r="B166" s="6"/>
      <c r="C166" s="1" t="s">
        <v>724</v>
      </c>
      <c r="D166" s="26"/>
      <c r="E166" s="1" t="s">
        <v>818</v>
      </c>
      <c r="F166" s="1"/>
      <c r="G166" s="25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8">
      <c r="A167" s="19" t="s">
        <v>634</v>
      </c>
      <c r="B167" s="6"/>
      <c r="C167" s="1" t="s">
        <v>725</v>
      </c>
      <c r="D167" s="26"/>
      <c r="E167" s="1" t="s">
        <v>819</v>
      </c>
      <c r="F167" s="1"/>
      <c r="G167" s="25" t="s">
        <v>868</v>
      </c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4">
      <c r="A168" s="19" t="s">
        <v>635</v>
      </c>
      <c r="B168" s="6"/>
      <c r="C168" s="1" t="s">
        <v>708</v>
      </c>
      <c r="D168" s="1"/>
      <c r="E168" s="1" t="s">
        <v>820</v>
      </c>
      <c r="F168" s="1"/>
      <c r="G168" s="25" t="s">
        <v>868</v>
      </c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6">
      <c r="A169" s="19" t="s">
        <v>636</v>
      </c>
      <c r="B169" s="6"/>
      <c r="C169" s="1" t="s">
        <v>726</v>
      </c>
      <c r="D169" s="1"/>
      <c r="E169" s="1" t="s">
        <v>821</v>
      </c>
      <c r="F169" s="1"/>
      <c r="G169" s="25" t="s">
        <v>868</v>
      </c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8">
      <c r="A170" s="19" t="s">
        <v>637</v>
      </c>
      <c r="B170" s="6"/>
      <c r="C170" s="1" t="s">
        <v>727</v>
      </c>
      <c r="D170" s="26"/>
      <c r="E170" s="1" t="s">
        <v>822</v>
      </c>
      <c r="F170" s="1"/>
      <c r="G170" s="25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4">
      <c r="A171" s="19" t="s">
        <v>638</v>
      </c>
      <c r="B171" s="6"/>
      <c r="C171" s="1" t="s">
        <v>726</v>
      </c>
      <c r="D171" s="1"/>
      <c r="E171" s="1" t="s">
        <v>823</v>
      </c>
      <c r="F171" s="1"/>
      <c r="G171" s="25" t="s">
        <v>868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6">
      <c r="A172" s="19" t="s">
        <v>639</v>
      </c>
      <c r="B172" s="6"/>
      <c r="C172" s="1" t="s">
        <v>728</v>
      </c>
      <c r="D172" s="1"/>
      <c r="E172" s="1" t="s">
        <v>824</v>
      </c>
      <c r="F172" s="1"/>
      <c r="G172" s="25" t="s">
        <v>868</v>
      </c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8">
      <c r="A173" s="19" t="s">
        <v>640</v>
      </c>
      <c r="B173" s="6"/>
      <c r="C173" s="1" t="s">
        <v>728</v>
      </c>
      <c r="D173" s="1"/>
      <c r="E173" s="1" t="s">
        <v>825</v>
      </c>
      <c r="F173" s="1"/>
      <c r="G173" s="25" t="s">
        <v>868</v>
      </c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6">
      <c r="A174" s="19" t="s">
        <v>641</v>
      </c>
      <c r="B174" s="6"/>
      <c r="C174" s="1" t="s">
        <v>729</v>
      </c>
      <c r="D174" s="1"/>
      <c r="E174" s="1" t="s">
        <v>826</v>
      </c>
      <c r="F174" s="1"/>
      <c r="G174" s="25" t="s">
        <v>872</v>
      </c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6">
      <c r="A175" s="19" t="s">
        <v>642</v>
      </c>
      <c r="B175" s="6"/>
      <c r="C175" s="1" t="s">
        <v>708</v>
      </c>
      <c r="D175" s="26"/>
      <c r="E175" s="1" t="s">
        <v>827</v>
      </c>
      <c r="F175" s="1"/>
      <c r="G175" s="25" t="s">
        <v>868</v>
      </c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6">
      <c r="A176" s="19" t="s">
        <v>643</v>
      </c>
      <c r="B176" s="6"/>
      <c r="C176" s="1" t="s">
        <v>708</v>
      </c>
      <c r="D176" s="26"/>
      <c r="E176" s="1" t="s">
        <v>828</v>
      </c>
      <c r="F176" s="1"/>
      <c r="G176" s="25" t="s">
        <v>868</v>
      </c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6">
      <c r="A177" s="19" t="s">
        <v>644</v>
      </c>
      <c r="B177" s="6"/>
      <c r="C177" s="1" t="s">
        <v>730</v>
      </c>
      <c r="D177" s="1"/>
      <c r="E177" s="1" t="s">
        <v>829</v>
      </c>
      <c r="F177" s="1"/>
      <c r="G177" s="25" t="s">
        <v>868</v>
      </c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4">
      <c r="A178" s="19" t="s">
        <v>645</v>
      </c>
      <c r="B178" s="6"/>
      <c r="C178" s="1" t="s">
        <v>730</v>
      </c>
      <c r="D178" s="1"/>
      <c r="E178" s="1" t="s">
        <v>830</v>
      </c>
      <c r="F178" s="1"/>
      <c r="G178" s="25" t="s">
        <v>868</v>
      </c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4">
      <c r="A179" s="19" t="s">
        <v>646</v>
      </c>
      <c r="B179" s="6"/>
      <c r="C179" s="1" t="s">
        <v>726</v>
      </c>
      <c r="D179" s="1"/>
      <c r="E179" s="1" t="s">
        <v>831</v>
      </c>
      <c r="F179" s="1"/>
      <c r="G179" s="25" t="s">
        <v>868</v>
      </c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4">
      <c r="A180" s="19" t="s">
        <v>647</v>
      </c>
      <c r="B180" s="6"/>
      <c r="C180" s="1" t="s">
        <v>708</v>
      </c>
      <c r="D180" s="1"/>
      <c r="E180" s="1" t="s">
        <v>832</v>
      </c>
      <c r="F180" s="1"/>
      <c r="G180" s="25" t="s">
        <v>868</v>
      </c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60">
      <c r="A181" s="19" t="s">
        <v>648</v>
      </c>
      <c r="B181" s="6"/>
      <c r="C181" s="1" t="s">
        <v>731</v>
      </c>
      <c r="D181" s="26"/>
      <c r="E181" s="1" t="s">
        <v>833</v>
      </c>
      <c r="F181" s="1"/>
      <c r="G181" s="25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6">
      <c r="A182" s="19" t="s">
        <v>649</v>
      </c>
      <c r="B182" s="6"/>
      <c r="C182" s="1" t="s">
        <v>732</v>
      </c>
      <c r="D182" s="1"/>
      <c r="E182" s="1" t="s">
        <v>834</v>
      </c>
      <c r="F182" s="1"/>
      <c r="G182" s="25" t="s">
        <v>868</v>
      </c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4">
      <c r="A183" s="19" t="s">
        <v>650</v>
      </c>
      <c r="B183" s="6"/>
      <c r="C183" s="1" t="s">
        <v>733</v>
      </c>
      <c r="D183" s="1"/>
      <c r="E183" s="1" t="s">
        <v>238</v>
      </c>
      <c r="F183" s="1"/>
      <c r="G183" s="25" t="s">
        <v>868</v>
      </c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6">
      <c r="A184" s="19" t="s">
        <v>651</v>
      </c>
      <c r="B184" s="6"/>
      <c r="C184" s="1" t="s">
        <v>698</v>
      </c>
      <c r="D184" s="26"/>
      <c r="E184" s="1" t="s">
        <v>835</v>
      </c>
      <c r="F184" s="1"/>
      <c r="G184" s="25" t="s">
        <v>868</v>
      </c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8">
      <c r="A185" s="19" t="s">
        <v>652</v>
      </c>
      <c r="B185" s="129"/>
      <c r="C185" s="1" t="s">
        <v>733</v>
      </c>
      <c r="D185" s="1"/>
      <c r="E185" s="1" t="s">
        <v>836</v>
      </c>
      <c r="F185" s="1"/>
      <c r="G185" s="25" t="s">
        <v>868</v>
      </c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4">
      <c r="A186" s="19" t="s">
        <v>653</v>
      </c>
      <c r="B186" s="6"/>
      <c r="C186" s="1" t="s">
        <v>734</v>
      </c>
      <c r="D186" s="1"/>
      <c r="E186" s="1" t="s">
        <v>837</v>
      </c>
      <c r="F186" s="1"/>
      <c r="G186" s="25" t="s">
        <v>868</v>
      </c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6">
      <c r="A187" s="19" t="s">
        <v>654</v>
      </c>
      <c r="B187" s="6"/>
      <c r="C187" s="1" t="s">
        <v>735</v>
      </c>
      <c r="D187" s="1"/>
      <c r="E187" s="1" t="s">
        <v>838</v>
      </c>
      <c r="F187" s="1"/>
      <c r="G187" s="25" t="s">
        <v>868</v>
      </c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4.75" thickBot="1">
      <c r="A188" s="19" t="s">
        <v>655</v>
      </c>
      <c r="B188" s="157"/>
      <c r="C188" s="158" t="s">
        <v>736</v>
      </c>
      <c r="D188" s="158"/>
      <c r="E188" s="158" t="s">
        <v>839</v>
      </c>
      <c r="F188" s="158"/>
      <c r="G188" s="159" t="s">
        <v>868</v>
      </c>
      <c r="H188" s="158"/>
      <c r="I188" s="158"/>
      <c r="J188" s="158"/>
      <c r="K188" s="158"/>
      <c r="L188" s="158"/>
      <c r="M188" s="158"/>
      <c r="N188" s="158"/>
      <c r="O188" s="158"/>
      <c r="P188" s="584" t="s">
        <v>95</v>
      </c>
    </row>
    <row r="189" spans="1:17" ht="48">
      <c r="A189" s="305" t="s">
        <v>656</v>
      </c>
      <c r="B189" s="436"/>
      <c r="C189" s="163" t="s">
        <v>99</v>
      </c>
      <c r="D189" s="163"/>
      <c r="E189" s="163" t="s">
        <v>840</v>
      </c>
      <c r="F189" s="163"/>
      <c r="G189" s="164" t="s">
        <v>867</v>
      </c>
      <c r="H189" s="163"/>
      <c r="I189" s="163"/>
      <c r="J189" s="163"/>
      <c r="K189" s="163"/>
      <c r="L189" s="163"/>
      <c r="M189" s="585" t="s">
        <v>239</v>
      </c>
      <c r="N189" s="163"/>
      <c r="O189" s="163"/>
      <c r="P189" s="163"/>
      <c r="Q189" s="456"/>
    </row>
    <row r="190" spans="1:17" ht="24.75" thickBot="1">
      <c r="A190" s="305"/>
      <c r="B190" s="374">
        <v>19</v>
      </c>
      <c r="C190" s="375" t="s">
        <v>932</v>
      </c>
      <c r="D190" s="375" t="s">
        <v>874</v>
      </c>
      <c r="E190" s="376" t="s">
        <v>942</v>
      </c>
      <c r="F190" s="377"/>
      <c r="G190" s="378" t="s">
        <v>867</v>
      </c>
      <c r="H190" s="379">
        <v>1.2</v>
      </c>
      <c r="I190" s="380">
        <v>11.4</v>
      </c>
      <c r="J190" s="381">
        <v>80000</v>
      </c>
      <c r="K190" s="375"/>
      <c r="L190" s="381">
        <v>2079</v>
      </c>
      <c r="M190" s="382" t="s">
        <v>939</v>
      </c>
      <c r="N190" s="375"/>
      <c r="O190" s="383"/>
      <c r="P190" s="245" t="s">
        <v>943</v>
      </c>
      <c r="Q190" s="457"/>
    </row>
    <row r="191" spans="1:16" ht="24">
      <c r="A191" s="19" t="s">
        <v>657</v>
      </c>
      <c r="B191" s="389"/>
      <c r="C191" s="160" t="s">
        <v>120</v>
      </c>
      <c r="D191" s="160"/>
      <c r="E191" s="160" t="s">
        <v>841</v>
      </c>
      <c r="F191" s="160"/>
      <c r="G191" s="161" t="s">
        <v>868</v>
      </c>
      <c r="H191" s="160"/>
      <c r="I191" s="160"/>
      <c r="J191" s="160"/>
      <c r="K191" s="160"/>
      <c r="L191" s="160"/>
      <c r="M191" s="160"/>
      <c r="N191" s="160"/>
      <c r="O191" s="160"/>
      <c r="P191" s="160"/>
    </row>
    <row r="192" spans="1:16" ht="12">
      <c r="A192" s="20"/>
      <c r="B192" s="21"/>
      <c r="C192" s="20"/>
      <c r="D192" s="20"/>
      <c r="E192" s="20"/>
      <c r="F192" s="20"/>
      <c r="G192" s="21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ht="12">
      <c r="A193" s="1216" t="s">
        <v>658</v>
      </c>
      <c r="B193" s="1216"/>
      <c r="C193" s="1216"/>
      <c r="D193" s="1216"/>
      <c r="E193" s="1216"/>
      <c r="F193" s="1216"/>
      <c r="G193" s="1216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36">
      <c r="A194" s="13" t="s">
        <v>531</v>
      </c>
      <c r="B194" s="14" t="s">
        <v>684</v>
      </c>
      <c r="C194" s="14" t="s">
        <v>532</v>
      </c>
      <c r="D194" s="14" t="s">
        <v>685</v>
      </c>
      <c r="E194" s="14" t="s">
        <v>598</v>
      </c>
      <c r="F194" s="14" t="s">
        <v>686</v>
      </c>
      <c r="G194" s="15" t="s">
        <v>533</v>
      </c>
      <c r="H194" s="16" t="s">
        <v>689</v>
      </c>
      <c r="I194" s="16" t="s">
        <v>688</v>
      </c>
      <c r="J194" s="16" t="s">
        <v>691</v>
      </c>
      <c r="K194" s="16" t="s">
        <v>690</v>
      </c>
      <c r="L194" s="16" t="s">
        <v>692</v>
      </c>
      <c r="M194" s="16" t="s">
        <v>693</v>
      </c>
      <c r="N194" s="16" t="s">
        <v>694</v>
      </c>
      <c r="O194" s="16" t="s">
        <v>695</v>
      </c>
      <c r="P194" s="16" t="s">
        <v>687</v>
      </c>
    </row>
    <row r="195" spans="1:16" ht="36">
      <c r="A195" s="27" t="s">
        <v>660</v>
      </c>
      <c r="B195" s="6"/>
      <c r="C195" s="12" t="s">
        <v>240</v>
      </c>
      <c r="D195" s="1"/>
      <c r="E195" s="1" t="s">
        <v>842</v>
      </c>
      <c r="F195" s="1"/>
      <c r="G195" s="25" t="s">
        <v>867</v>
      </c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8">
      <c r="A196" s="27" t="s">
        <v>661</v>
      </c>
      <c r="B196" s="6"/>
      <c r="C196" s="1" t="s">
        <v>726</v>
      </c>
      <c r="D196" s="1"/>
      <c r="E196" s="1" t="s">
        <v>843</v>
      </c>
      <c r="F196" s="1"/>
      <c r="G196" s="25" t="s">
        <v>867</v>
      </c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4">
      <c r="A197" s="27" t="s">
        <v>662</v>
      </c>
      <c r="B197" s="6"/>
      <c r="C197" s="1" t="s">
        <v>733</v>
      </c>
      <c r="D197" s="1"/>
      <c r="E197" s="1" t="s">
        <v>844</v>
      </c>
      <c r="F197" s="1"/>
      <c r="G197" s="25" t="s">
        <v>867</v>
      </c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4">
      <c r="A198" s="27" t="s">
        <v>663</v>
      </c>
      <c r="B198" s="6"/>
      <c r="C198" s="1" t="s">
        <v>707</v>
      </c>
      <c r="D198" s="1"/>
      <c r="E198" s="1" t="s">
        <v>845</v>
      </c>
      <c r="F198" s="1"/>
      <c r="G198" s="25" t="s">
        <v>868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4">
      <c r="A199" s="27" t="s">
        <v>659</v>
      </c>
      <c r="B199" s="6"/>
      <c r="C199" s="1" t="s">
        <v>707</v>
      </c>
      <c r="D199" s="26"/>
      <c r="E199" s="1" t="s">
        <v>846</v>
      </c>
      <c r="F199" s="1"/>
      <c r="G199" s="25" t="s">
        <v>868</v>
      </c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4.75" thickBot="1">
      <c r="A200" s="27" t="s">
        <v>602</v>
      </c>
      <c r="B200" s="157"/>
      <c r="C200" s="158" t="s">
        <v>736</v>
      </c>
      <c r="D200" s="158"/>
      <c r="E200" s="158" t="s">
        <v>847</v>
      </c>
      <c r="F200" s="158"/>
      <c r="G200" s="159" t="s">
        <v>867</v>
      </c>
      <c r="H200" s="158"/>
      <c r="I200" s="158"/>
      <c r="J200" s="158"/>
      <c r="K200" s="158"/>
      <c r="L200" s="158"/>
      <c r="M200" s="158"/>
      <c r="N200" s="158"/>
      <c r="O200" s="158"/>
      <c r="P200" s="158"/>
    </row>
    <row r="201" spans="1:17" ht="36">
      <c r="A201" s="364" t="s">
        <v>664</v>
      </c>
      <c r="B201" s="436"/>
      <c r="C201" s="163" t="s">
        <v>736</v>
      </c>
      <c r="D201" s="163"/>
      <c r="E201" s="163" t="s">
        <v>848</v>
      </c>
      <c r="F201" s="163"/>
      <c r="G201" s="164" t="s">
        <v>867</v>
      </c>
      <c r="H201" s="163"/>
      <c r="I201" s="163"/>
      <c r="J201" s="163"/>
      <c r="K201" s="163"/>
      <c r="L201" s="163"/>
      <c r="M201" s="163"/>
      <c r="N201" s="163"/>
      <c r="O201" s="163"/>
      <c r="P201" s="163"/>
      <c r="Q201" s="458"/>
    </row>
    <row r="202" spans="1:17" ht="36.75" thickBot="1">
      <c r="A202" s="364"/>
      <c r="B202" s="307"/>
      <c r="C202" s="441" t="s">
        <v>885</v>
      </c>
      <c r="D202" s="308" t="s">
        <v>886</v>
      </c>
      <c r="E202" s="309" t="s">
        <v>219</v>
      </c>
      <c r="F202" s="444"/>
      <c r="G202" s="310" t="s">
        <v>867</v>
      </c>
      <c r="H202" s="311">
        <v>4</v>
      </c>
      <c r="I202" s="312">
        <v>38</v>
      </c>
      <c r="J202" s="445">
        <v>200000</v>
      </c>
      <c r="K202" s="445"/>
      <c r="L202" s="313">
        <v>3184</v>
      </c>
      <c r="M202" s="310" t="s">
        <v>216</v>
      </c>
      <c r="N202" s="315"/>
      <c r="O202" s="315"/>
      <c r="P202" s="316"/>
      <c r="Q202" s="459"/>
    </row>
    <row r="203" spans="1:16" ht="12">
      <c r="A203" s="27" t="s">
        <v>665</v>
      </c>
      <c r="B203" s="389"/>
      <c r="C203" s="160" t="s">
        <v>722</v>
      </c>
      <c r="D203" s="160"/>
      <c r="E203" s="160" t="s">
        <v>849</v>
      </c>
      <c r="F203" s="160"/>
      <c r="G203" s="161" t="s">
        <v>868</v>
      </c>
      <c r="H203" s="160"/>
      <c r="I203" s="160"/>
      <c r="J203" s="160"/>
      <c r="K203" s="160"/>
      <c r="L203" s="160"/>
      <c r="M203" s="160"/>
      <c r="N203" s="160"/>
      <c r="O203" s="160"/>
      <c r="P203" s="160"/>
    </row>
    <row r="204" spans="1:16" ht="36">
      <c r="A204" s="27" t="s">
        <v>666</v>
      </c>
      <c r="B204" s="6"/>
      <c r="C204" s="1" t="s">
        <v>121</v>
      </c>
      <c r="D204" s="26"/>
      <c r="E204" s="1" t="s">
        <v>850</v>
      </c>
      <c r="F204" s="1"/>
      <c r="G204" s="25" t="s">
        <v>867</v>
      </c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8">
      <c r="A205" s="27" t="s">
        <v>667</v>
      </c>
      <c r="B205" s="6"/>
      <c r="C205" s="1" t="s">
        <v>117</v>
      </c>
      <c r="D205" s="517"/>
      <c r="E205" s="1" t="s">
        <v>851</v>
      </c>
      <c r="F205" s="1"/>
      <c r="G205" s="25" t="s">
        <v>868</v>
      </c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8">
      <c r="A206" s="27" t="s">
        <v>616</v>
      </c>
      <c r="B206" s="6"/>
      <c r="C206" s="1" t="s">
        <v>112</v>
      </c>
      <c r="D206" s="1"/>
      <c r="E206" s="1" t="s">
        <v>852</v>
      </c>
      <c r="F206" s="1"/>
      <c r="G206" s="25" t="s">
        <v>868</v>
      </c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4">
      <c r="A207" s="27" t="s">
        <v>668</v>
      </c>
      <c r="B207" s="6"/>
      <c r="C207" s="1" t="s">
        <v>114</v>
      </c>
      <c r="D207" s="1"/>
      <c r="E207" s="1" t="s">
        <v>853</v>
      </c>
      <c r="F207" s="1"/>
      <c r="G207" s="25" t="s">
        <v>867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6">
      <c r="A208" s="27" t="s">
        <v>669</v>
      </c>
      <c r="B208" s="6"/>
      <c r="C208" s="1" t="s">
        <v>122</v>
      </c>
      <c r="D208" s="1"/>
      <c r="E208" s="1" t="s">
        <v>854</v>
      </c>
      <c r="F208" s="1"/>
      <c r="G208" s="25" t="s">
        <v>867</v>
      </c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4">
      <c r="A209" s="27" t="s">
        <v>670</v>
      </c>
      <c r="B209" s="6"/>
      <c r="C209" s="1" t="s">
        <v>122</v>
      </c>
      <c r="D209" s="1"/>
      <c r="E209" s="1" t="s">
        <v>855</v>
      </c>
      <c r="F209" s="1"/>
      <c r="G209" s="25" t="s">
        <v>868</v>
      </c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4">
      <c r="A210" s="27" t="s">
        <v>671</v>
      </c>
      <c r="B210" s="6"/>
      <c r="C210" s="1" t="s">
        <v>737</v>
      </c>
      <c r="D210" s="1"/>
      <c r="E210" s="1" t="s">
        <v>856</v>
      </c>
      <c r="F210" s="1"/>
      <c r="G210" s="25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6">
      <c r="A211" s="27" t="s">
        <v>672</v>
      </c>
      <c r="B211" s="6"/>
      <c r="C211" s="1" t="s">
        <v>737</v>
      </c>
      <c r="D211" s="1"/>
      <c r="E211" s="1" t="s">
        <v>857</v>
      </c>
      <c r="F211" s="1"/>
      <c r="G211" s="25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4.75" thickBot="1">
      <c r="A212" s="27" t="s">
        <v>673</v>
      </c>
      <c r="B212" s="157"/>
      <c r="C212" s="158" t="s">
        <v>108</v>
      </c>
      <c r="D212" s="158"/>
      <c r="E212" s="158" t="s">
        <v>858</v>
      </c>
      <c r="F212" s="158"/>
      <c r="G212" s="159"/>
      <c r="H212" s="158"/>
      <c r="I212" s="158"/>
      <c r="J212" s="158"/>
      <c r="K212" s="158"/>
      <c r="L212" s="158"/>
      <c r="M212" s="158"/>
      <c r="N212" s="158"/>
      <c r="O212" s="158"/>
      <c r="P212" s="158"/>
    </row>
    <row r="213" spans="1:17" ht="36.75" thickBot="1">
      <c r="A213" s="364" t="s">
        <v>674</v>
      </c>
      <c r="B213" s="406">
        <v>2</v>
      </c>
      <c r="C213" s="407" t="s">
        <v>738</v>
      </c>
      <c r="D213" s="407"/>
      <c r="E213" s="407" t="s">
        <v>859</v>
      </c>
      <c r="F213" s="407"/>
      <c r="G213" s="408" t="s">
        <v>867</v>
      </c>
      <c r="H213" s="407"/>
      <c r="I213" s="407"/>
      <c r="J213" s="407"/>
      <c r="K213" s="407"/>
      <c r="L213" s="407"/>
      <c r="M213" s="407"/>
      <c r="N213" s="407"/>
      <c r="O213" s="407"/>
      <c r="P213" s="407"/>
      <c r="Q213" s="461" t="s">
        <v>242</v>
      </c>
    </row>
    <row r="214" spans="1:17" ht="60">
      <c r="A214" s="364" t="s">
        <v>675</v>
      </c>
      <c r="B214" s="397">
        <v>2</v>
      </c>
      <c r="C214" s="163" t="s">
        <v>202</v>
      </c>
      <c r="D214" s="163"/>
      <c r="E214" s="163" t="s">
        <v>860</v>
      </c>
      <c r="F214" s="163"/>
      <c r="G214" s="164" t="s">
        <v>868</v>
      </c>
      <c r="H214" s="163"/>
      <c r="I214" s="163"/>
      <c r="J214" s="163"/>
      <c r="K214" s="163"/>
      <c r="L214" s="163"/>
      <c r="M214" s="163"/>
      <c r="N214" s="163"/>
      <c r="O214" s="163"/>
      <c r="P214" s="163"/>
      <c r="Q214" s="462" t="s">
        <v>241</v>
      </c>
    </row>
    <row r="215" spans="1:17" ht="72">
      <c r="A215" s="364"/>
      <c r="B215" s="409">
        <v>2</v>
      </c>
      <c r="C215" s="398" t="s">
        <v>1032</v>
      </c>
      <c r="D215" s="398"/>
      <c r="E215" s="405" t="s">
        <v>203</v>
      </c>
      <c r="F215" s="399" t="s">
        <v>204</v>
      </c>
      <c r="G215" s="400" t="s">
        <v>205</v>
      </c>
      <c r="H215" s="399" t="s">
        <v>206</v>
      </c>
      <c r="I215" s="401" t="s">
        <v>207</v>
      </c>
      <c r="J215" s="402">
        <v>40000</v>
      </c>
      <c r="K215" s="402">
        <v>9000</v>
      </c>
      <c r="L215" s="403"/>
      <c r="M215" s="404" t="s">
        <v>208</v>
      </c>
      <c r="N215" s="398">
        <v>2</v>
      </c>
      <c r="O215" s="404" t="s">
        <v>209</v>
      </c>
      <c r="P215" s="404" t="s">
        <v>1031</v>
      </c>
      <c r="Q215" s="463" t="s">
        <v>242</v>
      </c>
    </row>
    <row r="216" spans="1:17" ht="72.75" thickBot="1">
      <c r="A216" s="364"/>
      <c r="B216" s="410">
        <v>2</v>
      </c>
      <c r="C216" s="411" t="s">
        <v>1033</v>
      </c>
      <c r="D216" s="411"/>
      <c r="E216" s="412" t="s">
        <v>210</v>
      </c>
      <c r="F216" s="413" t="s">
        <v>211</v>
      </c>
      <c r="G216" s="414" t="s">
        <v>212</v>
      </c>
      <c r="H216" s="413">
        <v>7.586</v>
      </c>
      <c r="I216" s="415">
        <v>26.138</v>
      </c>
      <c r="J216" s="416">
        <v>50000</v>
      </c>
      <c r="K216" s="416">
        <v>7000</v>
      </c>
      <c r="L216" s="416"/>
      <c r="M216" s="417" t="s">
        <v>208</v>
      </c>
      <c r="N216" s="411">
        <v>1</v>
      </c>
      <c r="O216" s="417" t="s">
        <v>1034</v>
      </c>
      <c r="P216" s="417" t="s">
        <v>1031</v>
      </c>
      <c r="Q216" s="464" t="s">
        <v>243</v>
      </c>
    </row>
    <row r="217" spans="1:17" ht="24.75" thickBot="1">
      <c r="A217" s="364" t="s">
        <v>680</v>
      </c>
      <c r="B217" s="406">
        <v>2</v>
      </c>
      <c r="C217" s="407" t="s">
        <v>123</v>
      </c>
      <c r="D217" s="407"/>
      <c r="E217" s="418" t="s">
        <v>244</v>
      </c>
      <c r="F217" s="407"/>
      <c r="G217" s="408"/>
      <c r="H217" s="407"/>
      <c r="I217" s="407"/>
      <c r="J217" s="407"/>
      <c r="K217" s="407"/>
      <c r="L217" s="407"/>
      <c r="M217" s="407"/>
      <c r="N217" s="407"/>
      <c r="O217" s="407"/>
      <c r="P217" s="418" t="s">
        <v>213</v>
      </c>
      <c r="Q217" s="460"/>
    </row>
    <row r="218" spans="1:17" ht="36">
      <c r="A218" s="364" t="s">
        <v>676</v>
      </c>
      <c r="B218" s="514"/>
      <c r="C218" s="515" t="s">
        <v>1063</v>
      </c>
      <c r="D218" s="515"/>
      <c r="E218" s="515" t="s">
        <v>861</v>
      </c>
      <c r="F218" s="515"/>
      <c r="G218" s="516" t="s">
        <v>868</v>
      </c>
      <c r="H218" s="515"/>
      <c r="I218" s="515"/>
      <c r="J218" s="515"/>
      <c r="K218" s="515"/>
      <c r="L218" s="515"/>
      <c r="M218" s="515"/>
      <c r="N218" s="515"/>
      <c r="O218" s="515"/>
      <c r="P218" s="515"/>
      <c r="Q218" s="458"/>
    </row>
    <row r="219" spans="1:17" ht="24.75" thickBot="1">
      <c r="A219" s="364"/>
      <c r="B219" s="385"/>
      <c r="C219" s="578" t="s">
        <v>1063</v>
      </c>
      <c r="D219" s="578" t="s">
        <v>912</v>
      </c>
      <c r="E219" s="579" t="s">
        <v>1064</v>
      </c>
      <c r="F219" s="578"/>
      <c r="G219" s="578" t="s">
        <v>868</v>
      </c>
      <c r="H219" s="580">
        <v>2.19</v>
      </c>
      <c r="I219" s="580">
        <v>16.425</v>
      </c>
      <c r="J219" s="581">
        <v>123000</v>
      </c>
      <c r="K219" s="581"/>
      <c r="L219" s="578"/>
      <c r="M219" s="168" t="s">
        <v>1065</v>
      </c>
      <c r="N219" s="578"/>
      <c r="O219" s="578"/>
      <c r="P219" s="177" t="s">
        <v>1066</v>
      </c>
      <c r="Q219" s="459"/>
    </row>
    <row r="220" spans="1:17" ht="24">
      <c r="A220" s="364" t="s">
        <v>677</v>
      </c>
      <c r="B220" s="306"/>
      <c r="C220" s="163" t="s">
        <v>719</v>
      </c>
      <c r="D220" s="163"/>
      <c r="E220" s="163" t="s">
        <v>862</v>
      </c>
      <c r="F220" s="163"/>
      <c r="G220" s="164"/>
      <c r="H220" s="163"/>
      <c r="I220" s="163"/>
      <c r="J220" s="163"/>
      <c r="K220" s="163"/>
      <c r="L220" s="163"/>
      <c r="M220" s="163"/>
      <c r="N220" s="163"/>
      <c r="O220" s="163"/>
      <c r="P220" s="163"/>
      <c r="Q220" s="458"/>
    </row>
    <row r="221" spans="1:17" ht="36.75" thickBot="1">
      <c r="A221" s="364"/>
      <c r="B221" s="365"/>
      <c r="C221" s="366" t="s">
        <v>98</v>
      </c>
      <c r="D221" s="366" t="s">
        <v>874</v>
      </c>
      <c r="E221" s="367" t="s">
        <v>862</v>
      </c>
      <c r="F221" s="368" t="s">
        <v>126</v>
      </c>
      <c r="G221" s="369" t="s">
        <v>127</v>
      </c>
      <c r="H221" s="366">
        <v>0.165</v>
      </c>
      <c r="I221" s="370">
        <v>1.155</v>
      </c>
      <c r="J221" s="371">
        <v>12000</v>
      </c>
      <c r="K221" s="371"/>
      <c r="L221" s="371">
        <v>578</v>
      </c>
      <c r="M221" s="366"/>
      <c r="N221" s="366"/>
      <c r="O221" s="372"/>
      <c r="P221" s="367" t="s">
        <v>128</v>
      </c>
      <c r="Q221" s="459"/>
    </row>
    <row r="222" spans="1:17" ht="24">
      <c r="A222" s="364" t="s">
        <v>678</v>
      </c>
      <c r="B222" s="373">
        <v>18</v>
      </c>
      <c r="C222" s="163" t="s">
        <v>114</v>
      </c>
      <c r="D222" s="163"/>
      <c r="E222" s="163" t="s">
        <v>863</v>
      </c>
      <c r="F222" s="163"/>
      <c r="G222" s="164"/>
      <c r="H222" s="163"/>
      <c r="I222" s="163"/>
      <c r="J222" s="163"/>
      <c r="K222" s="163"/>
      <c r="L222" s="163"/>
      <c r="M222" s="163"/>
      <c r="N222" s="163"/>
      <c r="O222" s="163"/>
      <c r="P222" s="163"/>
      <c r="Q222" s="458"/>
    </row>
    <row r="223" spans="1:17" ht="48.75" thickBot="1">
      <c r="A223" s="364"/>
      <c r="B223" s="374">
        <v>18</v>
      </c>
      <c r="C223" s="375" t="s">
        <v>937</v>
      </c>
      <c r="D223" s="375" t="s">
        <v>890</v>
      </c>
      <c r="E223" s="376" t="s">
        <v>938</v>
      </c>
      <c r="F223" s="377"/>
      <c r="G223" s="378" t="s">
        <v>867</v>
      </c>
      <c r="H223" s="379">
        <v>9.3</v>
      </c>
      <c r="I223" s="380">
        <v>88.35</v>
      </c>
      <c r="J223" s="381">
        <v>251115</v>
      </c>
      <c r="K223" s="375"/>
      <c r="L223" s="381">
        <v>2171</v>
      </c>
      <c r="M223" s="382" t="s">
        <v>939</v>
      </c>
      <c r="N223" s="375">
        <v>2</v>
      </c>
      <c r="O223" s="383" t="s">
        <v>940</v>
      </c>
      <c r="P223" s="245" t="s">
        <v>941</v>
      </c>
      <c r="Q223" s="459"/>
    </row>
    <row r="224" spans="1:17" ht="24">
      <c r="A224" s="364" t="s">
        <v>679</v>
      </c>
      <c r="B224" s="384">
        <v>5</v>
      </c>
      <c r="C224" s="163" t="s">
        <v>739</v>
      </c>
      <c r="D224" s="163"/>
      <c r="E224" s="163" t="s">
        <v>864</v>
      </c>
      <c r="F224" s="163"/>
      <c r="G224" s="164"/>
      <c r="H224" s="163"/>
      <c r="I224" s="163"/>
      <c r="J224" s="163"/>
      <c r="K224" s="163"/>
      <c r="L224" s="163"/>
      <c r="M224" s="163"/>
      <c r="N224" s="163"/>
      <c r="O224" s="163"/>
      <c r="P224" s="163" t="s">
        <v>125</v>
      </c>
      <c r="Q224" s="458"/>
    </row>
    <row r="225" spans="1:17" ht="24.75" thickBot="1">
      <c r="A225" s="364"/>
      <c r="B225" s="385">
        <v>15</v>
      </c>
      <c r="C225" s="168" t="s">
        <v>873</v>
      </c>
      <c r="D225" s="168" t="s">
        <v>874</v>
      </c>
      <c r="E225" s="175" t="s">
        <v>177</v>
      </c>
      <c r="F225" s="172" t="s">
        <v>178</v>
      </c>
      <c r="G225" s="170">
        <v>8</v>
      </c>
      <c r="H225" s="172">
        <v>0.6</v>
      </c>
      <c r="I225" s="173"/>
      <c r="J225" s="320">
        <v>15000</v>
      </c>
      <c r="K225" s="168"/>
      <c r="L225" s="320">
        <v>1000</v>
      </c>
      <c r="M225" s="177" t="s">
        <v>877</v>
      </c>
      <c r="N225" s="168"/>
      <c r="O225" s="386"/>
      <c r="P225" s="178" t="s">
        <v>179</v>
      </c>
      <c r="Q225" s="459"/>
    </row>
    <row r="226" spans="1:17" ht="24">
      <c r="A226" s="364" t="s">
        <v>681</v>
      </c>
      <c r="B226" s="306"/>
      <c r="C226" s="163" t="s">
        <v>124</v>
      </c>
      <c r="D226" s="163"/>
      <c r="E226" s="163" t="s">
        <v>865</v>
      </c>
      <c r="F226" s="163"/>
      <c r="G226" s="164" t="s">
        <v>868</v>
      </c>
      <c r="H226" s="163"/>
      <c r="I226" s="163"/>
      <c r="J226" s="163"/>
      <c r="K226" s="163"/>
      <c r="L226" s="163"/>
      <c r="M226" s="163"/>
      <c r="N226" s="163"/>
      <c r="O226" s="163"/>
      <c r="P226" s="163"/>
      <c r="Q226" s="458"/>
    </row>
    <row r="227" spans="1:17" ht="24.75" thickBot="1">
      <c r="A227" s="364"/>
      <c r="B227" s="390"/>
      <c r="C227" s="391" t="s">
        <v>129</v>
      </c>
      <c r="D227" s="391" t="s">
        <v>886</v>
      </c>
      <c r="E227" s="392" t="s">
        <v>130</v>
      </c>
      <c r="F227" s="393"/>
      <c r="G227" s="394" t="s">
        <v>868</v>
      </c>
      <c r="H227" s="391"/>
      <c r="I227" s="393"/>
      <c r="J227" s="391"/>
      <c r="K227" s="391"/>
      <c r="L227" s="391"/>
      <c r="M227" s="335" t="s">
        <v>131</v>
      </c>
      <c r="N227" s="391"/>
      <c r="O227" s="391"/>
      <c r="P227" s="395"/>
      <c r="Q227" s="459"/>
    </row>
    <row r="228" spans="1:16" ht="24.75" thickBot="1">
      <c r="A228" s="27" t="s">
        <v>682</v>
      </c>
      <c r="B228" s="389"/>
      <c r="C228" s="160" t="s">
        <v>739</v>
      </c>
      <c r="D228" s="160"/>
      <c r="E228" s="160" t="s">
        <v>866</v>
      </c>
      <c r="F228" s="160"/>
      <c r="G228" s="161" t="s">
        <v>868</v>
      </c>
      <c r="H228" s="160"/>
      <c r="I228" s="160"/>
      <c r="J228" s="160"/>
      <c r="K228" s="160"/>
      <c r="L228" s="160"/>
      <c r="M228" s="160"/>
      <c r="N228" s="160"/>
      <c r="O228" s="160"/>
      <c r="P228" s="160"/>
    </row>
    <row r="229" spans="1:17" ht="72.75" thickBot="1">
      <c r="A229" s="586"/>
      <c r="B229" s="48"/>
      <c r="C229" s="48" t="s">
        <v>999</v>
      </c>
      <c r="D229" s="48" t="s">
        <v>874</v>
      </c>
      <c r="E229" s="49" t="s">
        <v>1000</v>
      </c>
      <c r="F229" s="50" t="s">
        <v>1001</v>
      </c>
      <c r="G229" s="51" t="s">
        <v>1002</v>
      </c>
      <c r="H229" s="48" t="s">
        <v>1003</v>
      </c>
      <c r="I229" s="48" t="s">
        <v>1004</v>
      </c>
      <c r="J229" s="52" t="s">
        <v>1005</v>
      </c>
      <c r="K229" s="48" t="s">
        <v>1006</v>
      </c>
      <c r="L229" s="52" t="s">
        <v>1007</v>
      </c>
      <c r="M229" s="48" t="s">
        <v>1008</v>
      </c>
      <c r="N229" s="48" t="s">
        <v>1009</v>
      </c>
      <c r="O229" s="90"/>
      <c r="P229" s="587" t="s">
        <v>1010</v>
      </c>
      <c r="Q229" s="583" t="s">
        <v>249</v>
      </c>
    </row>
    <row r="230" spans="1:16" ht="12">
      <c r="A230" s="586"/>
      <c r="B230" s="21"/>
      <c r="C230" s="20"/>
      <c r="D230" s="20"/>
      <c r="E230" s="20"/>
      <c r="F230" s="20"/>
      <c r="G230" s="21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2">
      <c r="A231" s="586"/>
      <c r="B231" s="21"/>
      <c r="C231" s="20"/>
      <c r="D231" s="20"/>
      <c r="E231" s="20"/>
      <c r="F231" s="20"/>
      <c r="G231" s="21"/>
      <c r="H231" s="20"/>
      <c r="I231" s="20"/>
      <c r="J231" s="20"/>
      <c r="K231" s="20"/>
      <c r="L231" s="20"/>
      <c r="M231" s="20"/>
      <c r="N231" s="20"/>
      <c r="O231" s="20"/>
      <c r="P231" s="20"/>
    </row>
    <row r="233" spans="1:17" ht="12">
      <c r="A233" s="128"/>
      <c r="B233" s="130"/>
      <c r="C233" s="128"/>
      <c r="D233" s="128"/>
      <c r="E233" s="128"/>
      <c r="F233" s="128"/>
      <c r="G233" s="130"/>
      <c r="H233" s="128"/>
      <c r="I233" s="128"/>
      <c r="J233" s="128"/>
      <c r="K233" s="128"/>
      <c r="L233" s="128"/>
      <c r="M233" s="128"/>
      <c r="N233" s="128"/>
      <c r="O233" s="128"/>
      <c r="P233" s="128"/>
      <c r="Q233" s="465"/>
    </row>
    <row r="234" spans="2:5" ht="12">
      <c r="B234" s="1208" t="s">
        <v>1012</v>
      </c>
      <c r="C234" s="1208"/>
      <c r="D234" s="1208"/>
      <c r="E234" s="1208"/>
    </row>
    <row r="235" spans="1:17" ht="12">
      <c r="A235" s="2" t="s">
        <v>97</v>
      </c>
      <c r="B235" s="98"/>
      <c r="C235" s="99"/>
      <c r="D235" s="100"/>
      <c r="E235" s="99"/>
      <c r="F235" s="101"/>
      <c r="G235" s="102"/>
      <c r="H235" s="103"/>
      <c r="I235" s="104"/>
      <c r="J235" s="105"/>
      <c r="K235" s="104"/>
      <c r="L235" s="106"/>
      <c r="M235" s="99"/>
      <c r="N235" s="100"/>
      <c r="O235" s="107"/>
      <c r="P235" s="98"/>
      <c r="Q235" s="452" t="s">
        <v>96</v>
      </c>
    </row>
    <row r="236" spans="1:17" ht="12">
      <c r="A236" s="2" t="s">
        <v>97</v>
      </c>
      <c r="B236" s="98"/>
      <c r="C236" s="99"/>
      <c r="D236" s="100"/>
      <c r="E236" s="99"/>
      <c r="F236" s="101"/>
      <c r="G236" s="102"/>
      <c r="H236" s="103"/>
      <c r="I236" s="104"/>
      <c r="J236" s="105"/>
      <c r="K236" s="104"/>
      <c r="L236" s="106"/>
      <c r="M236" s="99"/>
      <c r="N236" s="100"/>
      <c r="O236" s="107"/>
      <c r="P236" s="98"/>
      <c r="Q236" s="452" t="s">
        <v>96</v>
      </c>
    </row>
    <row r="237" spans="2:17" ht="12">
      <c r="B237" s="2"/>
      <c r="G237" s="2"/>
      <c r="Q237" s="452" t="s">
        <v>96</v>
      </c>
    </row>
    <row r="238" spans="1:16" ht="12">
      <c r="A238" s="128"/>
      <c r="B238" s="98"/>
      <c r="C238" s="99"/>
      <c r="D238" s="100"/>
      <c r="E238" s="99"/>
      <c r="F238" s="101"/>
      <c r="G238" s="102"/>
      <c r="H238" s="103"/>
      <c r="I238" s="104"/>
      <c r="J238" s="105"/>
      <c r="K238" s="104"/>
      <c r="L238" s="106"/>
      <c r="M238" s="99"/>
      <c r="N238" s="100"/>
      <c r="O238" s="107"/>
      <c r="P238" s="98"/>
    </row>
    <row r="239" spans="1:7" ht="12">
      <c r="A239" s="128"/>
      <c r="B239" s="2"/>
      <c r="G239" s="2"/>
    </row>
    <row r="240" spans="2:16" ht="12">
      <c r="B240" s="40"/>
      <c r="C240" s="41"/>
      <c r="D240" s="41"/>
      <c r="E240" s="42"/>
      <c r="F240" s="40"/>
      <c r="G240" s="40"/>
      <c r="H240" s="40"/>
      <c r="I240" s="43"/>
      <c r="J240" s="44"/>
      <c r="K240" s="40"/>
      <c r="L240" s="44"/>
      <c r="M240" s="45"/>
      <c r="N240" s="46"/>
      <c r="O240" s="46"/>
      <c r="P240" s="47"/>
    </row>
    <row r="241" spans="2:7" ht="12">
      <c r="B241" s="2"/>
      <c r="G241" s="2"/>
    </row>
    <row r="242" spans="1:7" ht="12">
      <c r="A242" s="128"/>
      <c r="B242" s="2"/>
      <c r="G242" s="2"/>
    </row>
    <row r="243" spans="1:7" ht="12">
      <c r="A243" s="128"/>
      <c r="B243" s="2"/>
      <c r="G243" s="2"/>
    </row>
    <row r="244" spans="1:7" ht="12">
      <c r="A244" s="128"/>
      <c r="B244" s="2"/>
      <c r="G244" s="2"/>
    </row>
    <row r="245" spans="2:7" ht="12">
      <c r="B245" s="2"/>
      <c r="G245" s="2"/>
    </row>
    <row r="246" spans="2:7" ht="12">
      <c r="B246" s="2"/>
      <c r="G246" s="2"/>
    </row>
    <row r="247" spans="2:7" ht="12">
      <c r="B247" s="2"/>
      <c r="G247" s="2"/>
    </row>
    <row r="248" spans="2:7" ht="12">
      <c r="B248" s="2"/>
      <c r="G248" s="2"/>
    </row>
    <row r="249" spans="1:7" ht="12">
      <c r="A249" s="128"/>
      <c r="B249" s="2"/>
      <c r="G249" s="2"/>
    </row>
    <row r="250" spans="2:17" ht="36">
      <c r="B250" s="62"/>
      <c r="C250" s="62"/>
      <c r="D250" s="62"/>
      <c r="E250" s="63"/>
      <c r="F250" s="64"/>
      <c r="G250" s="65"/>
      <c r="H250" s="66"/>
      <c r="I250" s="67"/>
      <c r="J250" s="68"/>
      <c r="K250" s="62"/>
      <c r="L250" s="68"/>
      <c r="M250" s="66"/>
      <c r="N250" s="62"/>
      <c r="O250" s="69"/>
      <c r="P250" s="70"/>
      <c r="Q250" s="452" t="s">
        <v>214</v>
      </c>
    </row>
    <row r="251" spans="1:7" ht="12">
      <c r="A251" s="128"/>
      <c r="B251" s="2"/>
      <c r="G251" s="2"/>
    </row>
    <row r="252" spans="2:7" ht="12">
      <c r="B252" s="2"/>
      <c r="G252" s="2"/>
    </row>
    <row r="253" ht="12">
      <c r="A253" s="128"/>
    </row>
    <row r="254" spans="2:7" ht="12">
      <c r="B254" s="2"/>
      <c r="G254" s="2"/>
    </row>
    <row r="255" spans="2:7" ht="12">
      <c r="B255" s="2"/>
      <c r="G255" s="2"/>
    </row>
    <row r="256" spans="2:7" ht="12">
      <c r="B256" s="2"/>
      <c r="G256" s="2"/>
    </row>
    <row r="257" spans="2:7" ht="12">
      <c r="B257" s="2"/>
      <c r="G257" s="2"/>
    </row>
    <row r="258" spans="2:16" ht="12">
      <c r="B258" s="41"/>
      <c r="C258" s="82"/>
      <c r="D258" s="82"/>
      <c r="E258" s="47"/>
      <c r="F258" s="82"/>
      <c r="G258" s="82"/>
      <c r="H258" s="82"/>
      <c r="I258" s="83"/>
      <c r="J258" s="84"/>
      <c r="K258" s="82"/>
      <c r="L258" s="85"/>
      <c r="M258" s="82"/>
      <c r="N258" s="82"/>
      <c r="O258" s="82"/>
      <c r="P258" s="47"/>
    </row>
    <row r="259" spans="2:16" ht="12">
      <c r="B259" s="41"/>
      <c r="C259" s="82"/>
      <c r="D259" s="82"/>
      <c r="E259" s="47"/>
      <c r="F259" s="82"/>
      <c r="G259" s="82"/>
      <c r="H259" s="82"/>
      <c r="I259" s="83"/>
      <c r="J259" s="84"/>
      <c r="K259" s="82"/>
      <c r="L259" s="85"/>
      <c r="M259" s="82"/>
      <c r="N259" s="82"/>
      <c r="O259" s="82"/>
      <c r="P259" s="47"/>
    </row>
    <row r="264" spans="2:16" ht="12">
      <c r="B264" s="62"/>
      <c r="C264" s="66"/>
      <c r="D264" s="66"/>
      <c r="E264" s="70"/>
      <c r="F264" s="64"/>
      <c r="G264" s="65"/>
      <c r="H264" s="66"/>
      <c r="I264" s="71"/>
      <c r="J264" s="68"/>
      <c r="K264" s="62"/>
      <c r="L264" s="68"/>
      <c r="M264" s="66"/>
      <c r="N264" s="62"/>
      <c r="O264" s="66"/>
      <c r="P264" s="70"/>
    </row>
    <row r="265" spans="2:16" ht="12">
      <c r="B265" s="62"/>
      <c r="C265" s="66"/>
      <c r="D265" s="66"/>
      <c r="E265" s="70"/>
      <c r="F265" s="64"/>
      <c r="G265" s="65"/>
      <c r="H265" s="66"/>
      <c r="I265" s="89"/>
      <c r="J265" s="68"/>
      <c r="K265" s="62"/>
      <c r="L265" s="68"/>
      <c r="M265" s="66"/>
      <c r="N265" s="62"/>
      <c r="O265" s="66"/>
      <c r="P265" s="70"/>
    </row>
    <row r="266" spans="2:16" ht="12">
      <c r="B266" s="48"/>
      <c r="C266" s="48"/>
      <c r="D266" s="48"/>
      <c r="E266" s="49"/>
      <c r="F266" s="50"/>
      <c r="G266" s="51"/>
      <c r="H266" s="48"/>
      <c r="I266" s="48"/>
      <c r="J266" s="52"/>
      <c r="K266" s="48"/>
      <c r="L266" s="52"/>
      <c r="M266" s="48"/>
      <c r="N266" s="48"/>
      <c r="O266" s="90"/>
      <c r="P266" s="49"/>
    </row>
    <row r="267" spans="2:16" ht="12">
      <c r="B267" s="91"/>
      <c r="C267" s="91"/>
      <c r="D267" s="91"/>
      <c r="E267" s="92"/>
      <c r="F267" s="93"/>
      <c r="G267" s="93"/>
      <c r="H267" s="93"/>
      <c r="I267" s="94"/>
      <c r="J267" s="95"/>
      <c r="K267" s="93"/>
      <c r="L267" s="95"/>
      <c r="M267" s="96"/>
      <c r="N267" s="93"/>
      <c r="O267" s="93"/>
      <c r="P267" s="97"/>
    </row>
    <row r="268" spans="2:16" ht="12.75">
      <c r="B268" s="136" t="s">
        <v>134</v>
      </c>
      <c r="C268" s="137"/>
      <c r="D268" s="137"/>
      <c r="E268" s="138"/>
      <c r="F268" s="139"/>
      <c r="G268" s="131"/>
      <c r="H268" s="131"/>
      <c r="I268" s="132"/>
      <c r="J268" s="133"/>
      <c r="K268" s="131"/>
      <c r="L268" s="133"/>
      <c r="M268" s="134"/>
      <c r="N268" s="131"/>
      <c r="O268" s="131"/>
      <c r="P268" s="135"/>
    </row>
    <row r="269" spans="2:16" ht="12">
      <c r="B269" s="98"/>
      <c r="C269" s="98"/>
      <c r="D269" s="99"/>
      <c r="E269" s="100"/>
      <c r="F269" s="99"/>
      <c r="G269" s="101"/>
      <c r="H269" s="102"/>
      <c r="I269" s="103"/>
      <c r="J269" s="104"/>
      <c r="K269" s="105"/>
      <c r="L269" s="104"/>
      <c r="M269" s="106"/>
      <c r="N269" s="99"/>
      <c r="O269" s="100"/>
      <c r="P269" s="107"/>
    </row>
    <row r="270" spans="2:17" ht="12">
      <c r="B270" s="2"/>
      <c r="G270" s="2"/>
      <c r="Q270" s="452" t="s">
        <v>96</v>
      </c>
    </row>
    <row r="271" spans="2:7" ht="12">
      <c r="B271" s="2"/>
      <c r="G271" s="2"/>
    </row>
    <row r="272" ht="12">
      <c r="A272" s="128"/>
    </row>
    <row r="274" spans="2:5" ht="12">
      <c r="B274" s="1208" t="s">
        <v>1011</v>
      </c>
      <c r="C274" s="1208"/>
      <c r="D274" s="1208"/>
      <c r="E274" s="1208"/>
    </row>
    <row r="275" spans="2:7" ht="12">
      <c r="B275" s="2"/>
      <c r="G275" s="2"/>
    </row>
    <row r="276" spans="2:7" ht="12">
      <c r="B276" s="2"/>
      <c r="G276" s="2"/>
    </row>
    <row r="277" spans="2:7" ht="12">
      <c r="B277" s="2"/>
      <c r="G277" s="2"/>
    </row>
    <row r="278" spans="2:16" ht="12">
      <c r="B278" s="120"/>
      <c r="C278" s="120"/>
      <c r="D278" s="120"/>
      <c r="E278" s="121"/>
      <c r="F278" s="120"/>
      <c r="G278" s="120"/>
      <c r="H278" s="122"/>
      <c r="I278" s="122"/>
      <c r="J278" s="123"/>
      <c r="K278" s="123"/>
      <c r="L278" s="120"/>
      <c r="M278" s="124"/>
      <c r="N278" s="120"/>
      <c r="O278" s="120"/>
      <c r="P278" s="125"/>
    </row>
    <row r="279" spans="2:7" ht="12">
      <c r="B279" s="2"/>
      <c r="G279" s="2"/>
    </row>
    <row r="280" spans="2:7" ht="12">
      <c r="B280" s="2"/>
      <c r="G280" s="2"/>
    </row>
    <row r="281" spans="2:7" ht="12">
      <c r="B281" s="2"/>
      <c r="G281" s="2"/>
    </row>
    <row r="282" spans="2:7" ht="12">
      <c r="B282" s="2"/>
      <c r="G282" s="2"/>
    </row>
    <row r="283" spans="2:7" ht="12">
      <c r="B283" s="2"/>
      <c r="G283" s="2"/>
    </row>
    <row r="284" spans="2:7" ht="12">
      <c r="B284" s="2"/>
      <c r="G284" s="2"/>
    </row>
    <row r="285" spans="2:16" ht="12">
      <c r="B285" s="108"/>
      <c r="C285" s="108"/>
      <c r="D285" s="108"/>
      <c r="E285" s="110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10"/>
    </row>
    <row r="286" spans="1:7" ht="12">
      <c r="A286" s="128"/>
      <c r="B286" s="2"/>
      <c r="G286" s="2"/>
    </row>
    <row r="287" spans="1:16" ht="23.25" customHeight="1">
      <c r="A287" s="155"/>
      <c r="B287" s="537"/>
      <c r="C287" s="588" t="s">
        <v>1013</v>
      </c>
      <c r="D287" s="588" t="s">
        <v>886</v>
      </c>
      <c r="E287" s="539" t="s">
        <v>250</v>
      </c>
      <c r="F287" s="589"/>
      <c r="G287" s="537" t="s">
        <v>867</v>
      </c>
      <c r="H287" s="537">
        <v>2.4</v>
      </c>
      <c r="I287" s="590">
        <v>22.8</v>
      </c>
      <c r="J287" s="591">
        <v>180000</v>
      </c>
      <c r="K287" s="537"/>
      <c r="L287" s="591">
        <v>2855</v>
      </c>
      <c r="M287" s="544" t="s">
        <v>133</v>
      </c>
      <c r="N287" s="592"/>
      <c r="O287" s="592"/>
      <c r="P287" s="546"/>
    </row>
    <row r="288" spans="1:16" ht="24">
      <c r="A288" s="128"/>
      <c r="B288" s="537"/>
      <c r="C288" s="593" t="s">
        <v>217</v>
      </c>
      <c r="D288" s="588" t="s">
        <v>886</v>
      </c>
      <c r="E288" s="539" t="s">
        <v>218</v>
      </c>
      <c r="F288" s="589"/>
      <c r="G288" s="537" t="s">
        <v>867</v>
      </c>
      <c r="H288" s="594">
        <v>1</v>
      </c>
      <c r="I288" s="590">
        <v>9.5</v>
      </c>
      <c r="J288" s="591">
        <v>50000</v>
      </c>
      <c r="K288" s="537"/>
      <c r="L288" s="591">
        <v>1257</v>
      </c>
      <c r="M288" s="544" t="s">
        <v>133</v>
      </c>
      <c r="N288" s="537"/>
      <c r="O288" s="537"/>
      <c r="P288" s="546"/>
    </row>
    <row r="289" spans="1:16" ht="36">
      <c r="A289" s="128"/>
      <c r="B289" s="537"/>
      <c r="C289" s="593" t="s">
        <v>885</v>
      </c>
      <c r="D289" s="588" t="s">
        <v>886</v>
      </c>
      <c r="E289" s="595" t="s">
        <v>219</v>
      </c>
      <c r="F289" s="596"/>
      <c r="G289" s="537" t="s">
        <v>867</v>
      </c>
      <c r="H289" s="594">
        <v>4</v>
      </c>
      <c r="I289" s="590">
        <v>38</v>
      </c>
      <c r="J289" s="597">
        <v>200000</v>
      </c>
      <c r="K289" s="597"/>
      <c r="L289" s="591">
        <v>3184</v>
      </c>
      <c r="M289" s="537" t="s">
        <v>216</v>
      </c>
      <c r="N289" s="598"/>
      <c r="O289" s="598"/>
      <c r="P289" s="546"/>
    </row>
    <row r="290" spans="1:16" ht="24.75" thickBot="1">
      <c r="A290" s="128"/>
      <c r="B290" s="537"/>
      <c r="C290" s="588" t="s">
        <v>885</v>
      </c>
      <c r="D290" s="588" t="s">
        <v>886</v>
      </c>
      <c r="E290" s="595" t="s">
        <v>215</v>
      </c>
      <c r="F290" s="537"/>
      <c r="G290" s="537" t="s">
        <v>867</v>
      </c>
      <c r="H290" s="594">
        <v>8</v>
      </c>
      <c r="I290" s="590">
        <v>76</v>
      </c>
      <c r="J290" s="591">
        <v>400000</v>
      </c>
      <c r="K290" s="537"/>
      <c r="L290" s="591">
        <v>2758</v>
      </c>
      <c r="M290" s="537" t="s">
        <v>216</v>
      </c>
      <c r="N290" s="598"/>
      <c r="O290" s="598"/>
      <c r="P290" s="546"/>
    </row>
    <row r="291" spans="1:16" ht="12">
      <c r="A291" s="128"/>
      <c r="B291" s="599" t="s">
        <v>251</v>
      </c>
      <c r="C291" s="600" t="s">
        <v>252</v>
      </c>
      <c r="D291" s="601" t="s">
        <v>685</v>
      </c>
      <c r="E291" s="602" t="s">
        <v>253</v>
      </c>
      <c r="F291" s="599" t="s">
        <v>686</v>
      </c>
      <c r="G291" s="600" t="s">
        <v>254</v>
      </c>
      <c r="H291" s="599" t="s">
        <v>255</v>
      </c>
      <c r="I291" s="603" t="s">
        <v>256</v>
      </c>
      <c r="J291" s="604" t="s">
        <v>257</v>
      </c>
      <c r="K291" s="599" t="s">
        <v>257</v>
      </c>
      <c r="L291" s="599" t="s">
        <v>258</v>
      </c>
      <c r="M291" s="599" t="s">
        <v>259</v>
      </c>
      <c r="N291" s="599" t="s">
        <v>260</v>
      </c>
      <c r="O291" s="604" t="s">
        <v>261</v>
      </c>
      <c r="P291" s="605" t="s">
        <v>262</v>
      </c>
    </row>
    <row r="292" spans="1:16" ht="12.75" thickBot="1">
      <c r="A292" s="128"/>
      <c r="B292" s="606" t="s">
        <v>263</v>
      </c>
      <c r="C292" s="607"/>
      <c r="D292" s="608"/>
      <c r="E292" s="607"/>
      <c r="F292" s="606"/>
      <c r="G292" s="609" t="s">
        <v>264</v>
      </c>
      <c r="H292" s="606" t="s">
        <v>265</v>
      </c>
      <c r="I292" s="610" t="s">
        <v>266</v>
      </c>
      <c r="J292" s="611" t="s">
        <v>267</v>
      </c>
      <c r="K292" s="606" t="s">
        <v>268</v>
      </c>
      <c r="L292" s="606" t="s">
        <v>269</v>
      </c>
      <c r="M292" s="606" t="s">
        <v>270</v>
      </c>
      <c r="N292" s="606" t="s">
        <v>271</v>
      </c>
      <c r="O292" s="611" t="s">
        <v>271</v>
      </c>
      <c r="P292" s="612" t="s">
        <v>272</v>
      </c>
    </row>
    <row r="293" spans="1:16" ht="12">
      <c r="A293" s="128"/>
      <c r="B293" s="613"/>
      <c r="C293" s="614"/>
      <c r="D293" s="614"/>
      <c r="E293" s="614"/>
      <c r="F293" s="615"/>
      <c r="G293" s="615"/>
      <c r="H293" s="615"/>
      <c r="I293" s="616"/>
      <c r="J293" s="615"/>
      <c r="K293" s="615"/>
      <c r="L293" s="615"/>
      <c r="M293" s="615"/>
      <c r="N293" s="615"/>
      <c r="O293" s="615"/>
      <c r="P293" s="617"/>
    </row>
    <row r="294" spans="1:16" ht="24">
      <c r="A294" s="128"/>
      <c r="B294" s="537"/>
      <c r="C294" s="588" t="s">
        <v>885</v>
      </c>
      <c r="D294" s="588" t="s">
        <v>886</v>
      </c>
      <c r="E294" s="595" t="s">
        <v>132</v>
      </c>
      <c r="F294" s="537"/>
      <c r="G294" s="537" t="s">
        <v>867</v>
      </c>
      <c r="H294" s="594">
        <v>6</v>
      </c>
      <c r="I294" s="590">
        <v>57</v>
      </c>
      <c r="J294" s="591">
        <v>300000</v>
      </c>
      <c r="K294" s="537"/>
      <c r="L294" s="591">
        <v>2758</v>
      </c>
      <c r="M294" s="544" t="s">
        <v>133</v>
      </c>
      <c r="N294" s="598"/>
      <c r="O294" s="598"/>
      <c r="P294" s="546"/>
    </row>
    <row r="295" spans="1:16" ht="24">
      <c r="A295" s="128"/>
      <c r="B295" s="537"/>
      <c r="C295" s="537" t="s">
        <v>885</v>
      </c>
      <c r="D295" s="537" t="s">
        <v>886</v>
      </c>
      <c r="E295" s="618" t="s">
        <v>273</v>
      </c>
      <c r="F295" s="589"/>
      <c r="G295" s="537" t="s">
        <v>867</v>
      </c>
      <c r="H295" s="537">
        <v>4.8</v>
      </c>
      <c r="I295" s="619">
        <v>45.6</v>
      </c>
      <c r="J295" s="591">
        <v>240000</v>
      </c>
      <c r="K295" s="537"/>
      <c r="L295" s="591">
        <v>1704</v>
      </c>
      <c r="M295" s="537" t="s">
        <v>216</v>
      </c>
      <c r="N295" s="620"/>
      <c r="O295" s="620"/>
      <c r="P295" s="546"/>
    </row>
    <row r="296" spans="1:16" ht="24">
      <c r="A296" s="128"/>
      <c r="B296" s="537"/>
      <c r="C296" s="538" t="s">
        <v>1013</v>
      </c>
      <c r="D296" s="538" t="s">
        <v>886</v>
      </c>
      <c r="E296" s="539" t="s">
        <v>233</v>
      </c>
      <c r="F296" s="540" t="s">
        <v>234</v>
      </c>
      <c r="G296" s="541" t="s">
        <v>867</v>
      </c>
      <c r="H296" s="541">
        <v>1.4</v>
      </c>
      <c r="I296" s="542">
        <v>13.3</v>
      </c>
      <c r="J296" s="543">
        <v>70000</v>
      </c>
      <c r="K296" s="541"/>
      <c r="L296" s="543">
        <v>3000</v>
      </c>
      <c r="M296" s="544" t="s">
        <v>235</v>
      </c>
      <c r="N296" s="545"/>
      <c r="O296" s="545"/>
      <c r="P296" s="546"/>
    </row>
    <row r="297" spans="1:7" ht="12">
      <c r="A297" s="128"/>
      <c r="B297" s="2"/>
      <c r="G297" s="2"/>
    </row>
    <row r="298" spans="1:7" ht="12">
      <c r="A298" s="128"/>
      <c r="B298" s="2"/>
      <c r="G298" s="2"/>
    </row>
    <row r="299" spans="1:7" ht="12">
      <c r="A299" s="128"/>
      <c r="B299" s="2"/>
      <c r="G299" s="2"/>
    </row>
    <row r="300" spans="1:7" ht="12">
      <c r="A300" s="128"/>
      <c r="B300" s="2"/>
      <c r="G300" s="2"/>
    </row>
    <row r="301" spans="2:7" ht="12">
      <c r="B301" s="2"/>
      <c r="G301" s="2"/>
    </row>
  </sheetData>
  <sheetProtection/>
  <mergeCells count="6">
    <mergeCell ref="B234:E234"/>
    <mergeCell ref="B274:E274"/>
    <mergeCell ref="Q72:Q77"/>
    <mergeCell ref="A1:G1"/>
    <mergeCell ref="A104:G104"/>
    <mergeCell ref="A193:G193"/>
  </mergeCells>
  <printOptions/>
  <pageMargins left="0.31496062992125984" right="0.11811023622047245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zoomScalePageLayoutView="0" workbookViewId="0" topLeftCell="A1">
      <selection activeCell="O33" sqref="O33"/>
    </sheetView>
  </sheetViews>
  <sheetFormatPr defaultColWidth="9.140625" defaultRowHeight="15"/>
  <cols>
    <col min="1" max="1" width="3.00390625" style="0" customWidth="1"/>
    <col min="7" max="7" width="11.140625" style="0" customWidth="1"/>
    <col min="9" max="9" width="5.8515625" style="0" customWidth="1"/>
    <col min="11" max="11" width="7.421875" style="0" customWidth="1"/>
    <col min="13" max="13" width="2.140625" style="767" customWidth="1"/>
    <col min="17" max="17" width="9.8515625" style="0" customWidth="1"/>
    <col min="18" max="18" width="4.7109375" style="0" customWidth="1"/>
  </cols>
  <sheetData>
    <row r="1" spans="1:17" ht="15.75">
      <c r="A1" s="627"/>
      <c r="B1" s="627"/>
      <c r="C1" s="627"/>
      <c r="D1" s="627"/>
      <c r="E1" s="627"/>
      <c r="F1" s="627"/>
      <c r="G1" s="627"/>
      <c r="H1" s="628"/>
      <c r="I1" s="627"/>
      <c r="J1" s="627"/>
      <c r="K1" s="627"/>
      <c r="L1" s="627"/>
      <c r="M1" s="766"/>
      <c r="N1" s="627"/>
      <c r="O1" s="1220" t="s">
        <v>66</v>
      </c>
      <c r="P1" s="1220"/>
      <c r="Q1" s="1220"/>
    </row>
    <row r="2" spans="1:17" ht="15.75">
      <c r="A2" s="627"/>
      <c r="B2" s="627"/>
      <c r="C2" s="627"/>
      <c r="D2" s="627"/>
      <c r="E2" s="627"/>
      <c r="F2" s="627"/>
      <c r="G2" s="627"/>
      <c r="H2" s="628"/>
      <c r="I2" s="627"/>
      <c r="J2" s="627"/>
      <c r="K2" s="627"/>
      <c r="L2" s="627"/>
      <c r="M2" s="766"/>
      <c r="N2" s="627"/>
      <c r="O2" s="1220" t="s">
        <v>2008</v>
      </c>
      <c r="P2" s="1220"/>
      <c r="Q2" s="1220"/>
    </row>
    <row r="3" spans="1:17" ht="4.5" customHeight="1">
      <c r="A3" s="627"/>
      <c r="B3" s="627"/>
      <c r="C3" s="627"/>
      <c r="D3" s="627"/>
      <c r="E3" s="627"/>
      <c r="F3" s="627"/>
      <c r="G3" s="627"/>
      <c r="H3" s="628"/>
      <c r="I3" s="627"/>
      <c r="J3" s="627"/>
      <c r="K3" s="627"/>
      <c r="L3" s="627"/>
      <c r="M3" s="766"/>
      <c r="N3" s="627"/>
      <c r="O3" s="629"/>
      <c r="P3" s="629"/>
      <c r="Q3" s="629"/>
    </row>
    <row r="4" spans="1:17" ht="20.25">
      <c r="A4" s="1221" t="s">
        <v>333</v>
      </c>
      <c r="B4" s="1221"/>
      <c r="C4" s="1221"/>
      <c r="D4" s="1221"/>
      <c r="E4" s="1221"/>
      <c r="F4" s="1221"/>
      <c r="G4" s="1221"/>
      <c r="H4" s="1221"/>
      <c r="I4" s="1221"/>
      <c r="J4" s="1221"/>
      <c r="K4" s="1221"/>
      <c r="L4" s="1221"/>
      <c r="M4" s="1221"/>
      <c r="N4" s="1221"/>
      <c r="O4" s="1221"/>
      <c r="P4" s="1221"/>
      <c r="Q4" s="1221"/>
    </row>
    <row r="5" spans="1:17" ht="20.25">
      <c r="A5" s="1221" t="s">
        <v>1885</v>
      </c>
      <c r="B5" s="1221"/>
      <c r="C5" s="1221"/>
      <c r="D5" s="1221"/>
      <c r="E5" s="1221"/>
      <c r="F5" s="1221"/>
      <c r="G5" s="1221"/>
      <c r="H5" s="1221"/>
      <c r="I5" s="1221"/>
      <c r="J5" s="1221"/>
      <c r="K5" s="1221"/>
      <c r="L5" s="1221"/>
      <c r="M5" s="1221"/>
      <c r="N5" s="1221"/>
      <c r="O5" s="1221"/>
      <c r="P5" s="1221"/>
      <c r="Q5" s="1221"/>
    </row>
    <row r="6" spans="4:17" ht="3.75" customHeight="1">
      <c r="D6" s="627"/>
      <c r="E6" s="627"/>
      <c r="G6" s="630"/>
      <c r="Q6" s="627"/>
    </row>
    <row r="7" ht="15">
      <c r="Q7" s="627"/>
    </row>
    <row r="8" spans="1:13" ht="18">
      <c r="A8" s="627"/>
      <c r="B8" s="666" t="s">
        <v>343</v>
      </c>
      <c r="I8" s="627"/>
      <c r="L8" s="669" t="s">
        <v>334</v>
      </c>
      <c r="M8" s="768"/>
    </row>
    <row r="9" spans="1:11" ht="15">
      <c r="A9" s="627"/>
      <c r="I9" s="627"/>
      <c r="K9" s="631"/>
    </row>
    <row r="10" spans="1:11" ht="16.5" thickBot="1">
      <c r="A10" s="627"/>
      <c r="B10" s="632" t="s">
        <v>348</v>
      </c>
      <c r="D10" s="630" t="s">
        <v>346</v>
      </c>
      <c r="E10" s="630"/>
      <c r="I10" s="627"/>
      <c r="K10" s="631"/>
    </row>
    <row r="11" spans="1:14" ht="16.5" thickBot="1" thickTop="1">
      <c r="A11" s="627"/>
      <c r="D11" s="781"/>
      <c r="E11" s="1222" t="s">
        <v>342</v>
      </c>
      <c r="F11" s="1223"/>
      <c r="G11" s="1223"/>
      <c r="H11" s="1224"/>
      <c r="I11" s="633"/>
      <c r="J11" s="853" t="s">
        <v>1407</v>
      </c>
      <c r="L11" s="1017"/>
      <c r="M11" s="769"/>
      <c r="N11" s="764" t="s">
        <v>335</v>
      </c>
    </row>
    <row r="12" spans="1:14" s="784" customFormat="1" ht="3" customHeight="1" thickBot="1" thickTop="1">
      <c r="A12" s="783"/>
      <c r="D12" s="783"/>
      <c r="E12" s="785"/>
      <c r="F12" s="785"/>
      <c r="G12" s="785"/>
      <c r="H12" s="785"/>
      <c r="I12" s="783"/>
      <c r="J12" s="854"/>
      <c r="L12" s="786"/>
      <c r="M12" s="769"/>
      <c r="N12" s="787"/>
    </row>
    <row r="13" spans="1:14" ht="17.25" thickBot="1" thickTop="1">
      <c r="A13" s="627"/>
      <c r="B13" s="632"/>
      <c r="D13" s="790"/>
      <c r="E13" s="1225" t="s">
        <v>597</v>
      </c>
      <c r="F13" s="1226"/>
      <c r="G13" s="1226"/>
      <c r="H13" s="1227"/>
      <c r="I13" s="633"/>
      <c r="J13" s="853" t="s">
        <v>1505</v>
      </c>
      <c r="L13" s="860"/>
      <c r="M13" s="769"/>
      <c r="N13" s="765" t="s">
        <v>1550</v>
      </c>
    </row>
    <row r="14" spans="1:14" s="767" customFormat="1" ht="3" customHeight="1" thickBot="1" thickTop="1">
      <c r="A14" s="766"/>
      <c r="B14" s="788"/>
      <c r="D14" s="766"/>
      <c r="E14" s="782"/>
      <c r="F14" s="782"/>
      <c r="G14" s="782"/>
      <c r="H14" s="782"/>
      <c r="I14" s="783"/>
      <c r="J14" s="855"/>
      <c r="L14" s="786"/>
      <c r="M14" s="769"/>
      <c r="N14" s="789"/>
    </row>
    <row r="15" spans="1:14" ht="17.25" thickBot="1" thickTop="1">
      <c r="A15" s="627"/>
      <c r="B15" s="632"/>
      <c r="D15" s="791"/>
      <c r="E15" s="1217" t="s">
        <v>658</v>
      </c>
      <c r="F15" s="1218"/>
      <c r="G15" s="1218"/>
      <c r="H15" s="1219"/>
      <c r="I15" s="633"/>
      <c r="J15" s="853" t="s">
        <v>1933</v>
      </c>
      <c r="L15" s="815"/>
      <c r="M15" s="665"/>
      <c r="N15" s="765" t="s">
        <v>1186</v>
      </c>
    </row>
    <row r="16" spans="1:14" s="767" customFormat="1" ht="3" customHeight="1" thickTop="1">
      <c r="A16" s="766"/>
      <c r="B16" s="788"/>
      <c r="D16" s="766"/>
      <c r="E16" s="782"/>
      <c r="F16" s="782"/>
      <c r="G16" s="782"/>
      <c r="H16" s="782"/>
      <c r="I16" s="783"/>
      <c r="J16" s="848"/>
      <c r="L16" s="795"/>
      <c r="M16" s="665"/>
      <c r="N16" s="789"/>
    </row>
    <row r="17" spans="1:14" ht="15">
      <c r="A17" s="627"/>
      <c r="D17" s="630" t="s">
        <v>345</v>
      </c>
      <c r="I17" s="633"/>
      <c r="J17" s="849"/>
      <c r="L17" s="850"/>
      <c r="M17" s="665"/>
      <c r="N17" s="765" t="s">
        <v>336</v>
      </c>
    </row>
    <row r="18" spans="1:14" ht="3" customHeight="1" thickBot="1">
      <c r="A18" s="627"/>
      <c r="D18" s="630"/>
      <c r="I18" s="633"/>
      <c r="J18" s="849"/>
      <c r="L18" s="795"/>
      <c r="M18" s="665"/>
      <c r="N18" s="765"/>
    </row>
    <row r="19" spans="1:14" ht="15.75" thickBot="1">
      <c r="A19" s="627"/>
      <c r="D19" s="908"/>
      <c r="E19" s="792" t="s">
        <v>357</v>
      </c>
      <c r="F19" s="793"/>
      <c r="G19" s="793"/>
      <c r="H19" s="794"/>
      <c r="I19" s="633"/>
      <c r="J19" s="859" t="s">
        <v>2001</v>
      </c>
      <c r="L19" s="868"/>
      <c r="M19" s="770"/>
      <c r="N19" s="765" t="s">
        <v>337</v>
      </c>
    </row>
    <row r="20" spans="1:14" ht="3" customHeight="1">
      <c r="A20" s="627"/>
      <c r="E20" s="668"/>
      <c r="I20" s="633"/>
      <c r="J20" s="859"/>
      <c r="L20" s="796"/>
      <c r="M20" s="770"/>
      <c r="N20" s="765"/>
    </row>
    <row r="21" spans="1:14" ht="15">
      <c r="A21" s="627"/>
      <c r="D21" s="627"/>
      <c r="I21" s="633"/>
      <c r="J21" s="859"/>
      <c r="L21" s="893"/>
      <c r="M21" s="665"/>
      <c r="N21" s="765" t="s">
        <v>338</v>
      </c>
    </row>
    <row r="22" spans="1:14" ht="3" customHeight="1">
      <c r="A22" s="627"/>
      <c r="D22" s="627"/>
      <c r="I22" s="633"/>
      <c r="J22" s="859"/>
      <c r="L22" s="816"/>
      <c r="M22" s="665"/>
      <c r="N22" s="765"/>
    </row>
    <row r="23" spans="1:12" ht="15">
      <c r="A23" s="627"/>
      <c r="D23" s="627"/>
      <c r="I23" s="633"/>
      <c r="J23" s="859"/>
      <c r="L23" s="634"/>
    </row>
    <row r="24" spans="1:10" ht="16.5" thickBot="1">
      <c r="A24" s="627"/>
      <c r="B24" s="632" t="s">
        <v>349</v>
      </c>
      <c r="D24" s="630" t="s">
        <v>346</v>
      </c>
      <c r="I24" s="633"/>
      <c r="J24" s="859"/>
    </row>
    <row r="25" spans="1:17" ht="16.5" thickBot="1" thickTop="1">
      <c r="A25" s="627"/>
      <c r="D25" s="781"/>
      <c r="E25" s="1222" t="s">
        <v>342</v>
      </c>
      <c r="F25" s="1223"/>
      <c r="G25" s="1223"/>
      <c r="H25" s="1224"/>
      <c r="I25" s="634"/>
      <c r="J25" s="859" t="s">
        <v>2002</v>
      </c>
      <c r="Q25" s="627"/>
    </row>
    <row r="26" spans="1:17" ht="3" customHeight="1" thickBot="1" thickTop="1">
      <c r="A26" s="627"/>
      <c r="D26" s="783"/>
      <c r="E26" s="785"/>
      <c r="F26" s="785"/>
      <c r="G26" s="785"/>
      <c r="H26" s="785"/>
      <c r="I26" s="634"/>
      <c r="J26" s="859"/>
      <c r="Q26" s="627"/>
    </row>
    <row r="27" spans="1:17" ht="17.25" thickBot="1" thickTop="1">
      <c r="A27" s="627"/>
      <c r="B27" s="632"/>
      <c r="D27" s="790"/>
      <c r="E27" s="1225" t="s">
        <v>597</v>
      </c>
      <c r="F27" s="1226"/>
      <c r="G27" s="1226"/>
      <c r="H27" s="1227"/>
      <c r="I27" s="634"/>
      <c r="J27" s="859" t="s">
        <v>2002</v>
      </c>
      <c r="Q27" s="627"/>
    </row>
    <row r="28" spans="1:17" ht="3" customHeight="1" thickBot="1" thickTop="1">
      <c r="A28" s="627"/>
      <c r="B28" s="632"/>
      <c r="D28" s="766"/>
      <c r="E28" s="782"/>
      <c r="F28" s="782"/>
      <c r="G28" s="782"/>
      <c r="H28" s="782"/>
      <c r="I28" s="634"/>
      <c r="J28" s="859"/>
      <c r="Q28" s="627"/>
    </row>
    <row r="29" spans="1:17" ht="17.25" thickBot="1" thickTop="1">
      <c r="A29" s="627"/>
      <c r="B29" s="632"/>
      <c r="D29" s="791"/>
      <c r="E29" s="1217" t="s">
        <v>658</v>
      </c>
      <c r="F29" s="1218"/>
      <c r="G29" s="1218"/>
      <c r="H29" s="1219"/>
      <c r="I29" s="634"/>
      <c r="J29" s="859" t="s">
        <v>2003</v>
      </c>
      <c r="Q29" s="627"/>
    </row>
    <row r="30" spans="1:17" ht="16.5" thickBot="1" thickTop="1">
      <c r="A30" s="627"/>
      <c r="D30" s="630" t="s">
        <v>345</v>
      </c>
      <c r="J30" s="849"/>
      <c r="Q30" s="627"/>
    </row>
    <row r="31" spans="1:17" ht="15.75" thickBot="1">
      <c r="A31" s="627"/>
      <c r="D31" s="908"/>
      <c r="E31" s="792" t="s">
        <v>358</v>
      </c>
      <c r="F31" s="793"/>
      <c r="G31" s="793"/>
      <c r="H31" s="794"/>
      <c r="J31" s="859" t="s">
        <v>2004</v>
      </c>
      <c r="Q31" s="627"/>
    </row>
    <row r="32" spans="1:17" ht="15">
      <c r="A32" s="627"/>
      <c r="D32" s="627"/>
      <c r="J32" s="847"/>
      <c r="Q32" s="627"/>
    </row>
    <row r="33" spans="10:17" ht="15">
      <c r="J33" s="847"/>
      <c r="Q33" s="627"/>
    </row>
    <row r="34" spans="10:17" ht="15">
      <c r="J34" s="847"/>
      <c r="Q34" s="627"/>
    </row>
    <row r="35" spans="2:17" ht="16.5" thickBot="1">
      <c r="B35" s="632" t="s">
        <v>350</v>
      </c>
      <c r="D35" s="630" t="s">
        <v>347</v>
      </c>
      <c r="J35" s="849"/>
      <c r="Q35" s="627"/>
    </row>
    <row r="36" spans="4:10" ht="15.75" thickBot="1">
      <c r="D36" s="907"/>
      <c r="E36" s="792" t="s">
        <v>344</v>
      </c>
      <c r="F36" s="793"/>
      <c r="G36" s="793"/>
      <c r="H36" s="794"/>
      <c r="J36" s="859" t="s">
        <v>2005</v>
      </c>
    </row>
    <row r="37" spans="5:10" ht="15">
      <c r="E37" s="668"/>
      <c r="J37" s="667"/>
    </row>
    <row r="39" spans="2:8" ht="15">
      <c r="B39" s="797" t="s">
        <v>339</v>
      </c>
      <c r="C39" s="798"/>
      <c r="D39" s="798"/>
      <c r="E39" s="799"/>
      <c r="F39" s="798"/>
      <c r="G39" s="798"/>
      <c r="H39" s="798"/>
    </row>
    <row r="40" ht="15">
      <c r="E40" s="630"/>
    </row>
    <row r="41" ht="12.75" customHeight="1"/>
    <row r="42" spans="2:3" ht="15.75">
      <c r="B42" s="635"/>
      <c r="C42" s="636"/>
    </row>
  </sheetData>
  <sheetProtection/>
  <mergeCells count="10">
    <mergeCell ref="E29:H29"/>
    <mergeCell ref="O1:Q1"/>
    <mergeCell ref="O2:Q2"/>
    <mergeCell ref="A4:Q4"/>
    <mergeCell ref="A5:Q5"/>
    <mergeCell ref="E11:H11"/>
    <mergeCell ref="E13:H13"/>
    <mergeCell ref="E15:H15"/>
    <mergeCell ref="E25:H25"/>
    <mergeCell ref="E27:H27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4"/>
  <sheetViews>
    <sheetView showGridLines="0" zoomScale="96" zoomScaleNormal="96" workbookViewId="0" topLeftCell="A1">
      <selection activeCell="F143" sqref="F143"/>
    </sheetView>
  </sheetViews>
  <sheetFormatPr defaultColWidth="9.00390625" defaultRowHeight="15"/>
  <cols>
    <col min="1" max="1" width="5.421875" style="683" customWidth="1"/>
    <col min="2" max="2" width="0.85546875" style="670" customWidth="1"/>
    <col min="3" max="3" width="4.421875" style="687" customWidth="1"/>
    <col min="4" max="4" width="8.7109375" style="687" customWidth="1"/>
    <col min="5" max="5" width="5.57421875" style="687" customWidth="1"/>
    <col min="6" max="6" width="16.57421875" style="683" customWidth="1"/>
    <col min="7" max="7" width="8.421875" style="683" customWidth="1"/>
    <col min="8" max="8" width="6.00390625" style="687" customWidth="1"/>
    <col min="9" max="9" width="6.140625" style="683" customWidth="1"/>
    <col min="10" max="10" width="7.421875" style="683" customWidth="1"/>
    <col min="11" max="11" width="9.421875" style="683" customWidth="1"/>
    <col min="12" max="12" width="8.28125" style="683" customWidth="1"/>
    <col min="13" max="13" width="10.00390625" style="683" customWidth="1"/>
    <col min="14" max="14" width="13.57421875" style="687" customWidth="1"/>
    <col min="15" max="15" width="6.421875" style="687" customWidth="1"/>
    <col min="16" max="16" width="7.421875" style="683" customWidth="1"/>
    <col min="17" max="17" width="16.7109375" style="683" customWidth="1"/>
    <col min="18" max="18" width="1.7109375" style="683" customWidth="1"/>
    <col min="19" max="16384" width="9.00390625" style="683" customWidth="1"/>
  </cols>
  <sheetData>
    <row r="1" spans="1:17" s="672" customFormat="1" ht="16.5" thickBot="1" thickTop="1">
      <c r="A1" s="1230" t="s">
        <v>522</v>
      </c>
      <c r="B1" s="1231"/>
      <c r="C1" s="1231"/>
      <c r="D1" s="1231"/>
      <c r="E1" s="1231"/>
      <c r="F1" s="1231"/>
      <c r="G1" s="1231"/>
      <c r="H1" s="1231"/>
      <c r="I1" s="1231"/>
      <c r="J1" s="1232"/>
      <c r="K1" s="670"/>
      <c r="L1" s="670"/>
      <c r="M1" s="670"/>
      <c r="N1" s="671"/>
      <c r="O1" s="671"/>
      <c r="P1" s="670"/>
      <c r="Q1" s="670"/>
    </row>
    <row r="2" spans="1:15" s="670" customFormat="1" ht="5.25" customHeight="1" thickBot="1" thickTop="1">
      <c r="A2" s="673"/>
      <c r="B2" s="673"/>
      <c r="C2" s="673"/>
      <c r="D2" s="673"/>
      <c r="E2" s="673"/>
      <c r="F2" s="673"/>
      <c r="G2" s="673"/>
      <c r="H2" s="673"/>
      <c r="N2" s="671"/>
      <c r="O2" s="671"/>
    </row>
    <row r="3" spans="1:17" s="675" customFormat="1" ht="37.5" thickBot="1" thickTop="1">
      <c r="A3" s="771" t="s">
        <v>531</v>
      </c>
      <c r="B3" s="677"/>
      <c r="C3" s="771" t="s">
        <v>684</v>
      </c>
      <c r="D3" s="771" t="s">
        <v>532</v>
      </c>
      <c r="E3" s="771" t="s">
        <v>685</v>
      </c>
      <c r="F3" s="771" t="s">
        <v>486</v>
      </c>
      <c r="G3" s="771" t="s">
        <v>686</v>
      </c>
      <c r="H3" s="771" t="s">
        <v>696</v>
      </c>
      <c r="I3" s="771" t="s">
        <v>689</v>
      </c>
      <c r="J3" s="771" t="s">
        <v>688</v>
      </c>
      <c r="K3" s="771" t="s">
        <v>691</v>
      </c>
      <c r="L3" s="771" t="s">
        <v>690</v>
      </c>
      <c r="M3" s="771" t="s">
        <v>692</v>
      </c>
      <c r="N3" s="771" t="s">
        <v>693</v>
      </c>
      <c r="O3" s="771" t="s">
        <v>694</v>
      </c>
      <c r="P3" s="771" t="s">
        <v>695</v>
      </c>
      <c r="Q3" s="771" t="s">
        <v>687</v>
      </c>
    </row>
    <row r="4" spans="1:17" s="680" customFormat="1" ht="5.25" customHeight="1" thickTop="1">
      <c r="A4" s="676"/>
      <c r="B4" s="677"/>
      <c r="C4" s="678"/>
      <c r="D4" s="678"/>
      <c r="E4" s="678"/>
      <c r="F4" s="678"/>
      <c r="G4" s="678"/>
      <c r="H4" s="678"/>
      <c r="I4" s="679"/>
      <c r="J4" s="679"/>
      <c r="K4" s="679"/>
      <c r="L4" s="679"/>
      <c r="M4" s="679"/>
      <c r="N4" s="679"/>
      <c r="O4" s="679"/>
      <c r="P4" s="679"/>
      <c r="Q4" s="679"/>
    </row>
    <row r="5" spans="1:17" ht="72">
      <c r="A5" s="681" t="s">
        <v>541</v>
      </c>
      <c r="B5" s="682"/>
      <c r="C5" s="919">
        <v>1</v>
      </c>
      <c r="D5" s="919" t="s">
        <v>112</v>
      </c>
      <c r="E5" s="919" t="s">
        <v>890</v>
      </c>
      <c r="F5" s="909" t="s">
        <v>1322</v>
      </c>
      <c r="G5" s="919" t="s">
        <v>1541</v>
      </c>
      <c r="H5" s="919" t="s">
        <v>868</v>
      </c>
      <c r="I5" s="920">
        <v>0.996</v>
      </c>
      <c r="J5" s="920">
        <v>7.47</v>
      </c>
      <c r="K5" s="909"/>
      <c r="L5" s="909"/>
      <c r="M5" s="909"/>
      <c r="N5" s="919" t="s">
        <v>877</v>
      </c>
      <c r="O5" s="919"/>
      <c r="P5" s="909"/>
      <c r="Q5" s="909" t="s">
        <v>1542</v>
      </c>
    </row>
    <row r="6" spans="1:17" ht="72">
      <c r="A6" s="681" t="s">
        <v>547</v>
      </c>
      <c r="B6" s="682"/>
      <c r="C6" s="82">
        <v>2</v>
      </c>
      <c r="D6" s="82" t="s">
        <v>282</v>
      </c>
      <c r="E6" s="82" t="s">
        <v>912</v>
      </c>
      <c r="F6" s="47" t="s">
        <v>280</v>
      </c>
      <c r="G6" s="625" t="s">
        <v>927</v>
      </c>
      <c r="H6" s="626" t="s">
        <v>928</v>
      </c>
      <c r="I6" s="625">
        <v>0.39</v>
      </c>
      <c r="J6" s="83">
        <v>8.17</v>
      </c>
      <c r="K6" s="144">
        <v>34916</v>
      </c>
      <c r="L6" s="144"/>
      <c r="M6" s="84" t="s">
        <v>929</v>
      </c>
      <c r="N6" s="626" t="s">
        <v>930</v>
      </c>
      <c r="O6" s="82"/>
      <c r="P6" s="82"/>
      <c r="Q6" s="47" t="s">
        <v>1504</v>
      </c>
    </row>
    <row r="7" spans="1:17" ht="48">
      <c r="A7" s="681" t="s">
        <v>559</v>
      </c>
      <c r="B7" s="682"/>
      <c r="C7" s="862">
        <v>3</v>
      </c>
      <c r="D7" s="862" t="s">
        <v>900</v>
      </c>
      <c r="E7" s="862" t="s">
        <v>881</v>
      </c>
      <c r="F7" s="863" t="s">
        <v>1171</v>
      </c>
      <c r="G7" s="862" t="s">
        <v>160</v>
      </c>
      <c r="H7" s="862">
        <v>11.5</v>
      </c>
      <c r="I7" s="864">
        <v>1.506</v>
      </c>
      <c r="J7" s="863">
        <v>17.319</v>
      </c>
      <c r="K7" s="862"/>
      <c r="L7" s="863"/>
      <c r="M7" s="862">
        <v>17791</v>
      </c>
      <c r="N7" s="862" t="s">
        <v>161</v>
      </c>
      <c r="O7" s="862"/>
      <c r="P7" s="863"/>
      <c r="Q7" s="863" t="s">
        <v>1404</v>
      </c>
    </row>
    <row r="8" spans="1:17" ht="36">
      <c r="A8" s="681" t="s">
        <v>535</v>
      </c>
      <c r="B8" s="682"/>
      <c r="C8" s="46">
        <v>4</v>
      </c>
      <c r="D8" s="46" t="s">
        <v>733</v>
      </c>
      <c r="E8" s="46" t="s">
        <v>881</v>
      </c>
      <c r="F8" s="803" t="s">
        <v>741</v>
      </c>
      <c r="G8" s="803"/>
      <c r="H8" s="46" t="s">
        <v>867</v>
      </c>
      <c r="I8" s="804"/>
      <c r="J8" s="803"/>
      <c r="K8" s="803"/>
      <c r="L8" s="803"/>
      <c r="M8" s="803"/>
      <c r="N8" s="46" t="s">
        <v>220</v>
      </c>
      <c r="O8" s="46"/>
      <c r="P8" s="803"/>
      <c r="Q8" s="803" t="s">
        <v>1249</v>
      </c>
    </row>
    <row r="9" spans="1:17" ht="108">
      <c r="A9" s="681"/>
      <c r="B9" s="682"/>
      <c r="C9" s="865">
        <v>5</v>
      </c>
      <c r="D9" s="865" t="s">
        <v>511</v>
      </c>
      <c r="E9" s="865" t="s">
        <v>874</v>
      </c>
      <c r="F9" s="866" t="s">
        <v>1162</v>
      </c>
      <c r="G9" s="865" t="s">
        <v>1182</v>
      </c>
      <c r="H9" s="865">
        <v>6.4</v>
      </c>
      <c r="I9" s="867">
        <v>1.076</v>
      </c>
      <c r="J9" s="866">
        <v>6.887</v>
      </c>
      <c r="K9" s="866"/>
      <c r="L9" s="866"/>
      <c r="M9" s="866"/>
      <c r="N9" s="865" t="s">
        <v>1398</v>
      </c>
      <c r="O9" s="865"/>
      <c r="P9" s="866"/>
      <c r="Q9" s="866" t="s">
        <v>1909</v>
      </c>
    </row>
    <row r="10" spans="1:17" ht="96">
      <c r="A10" s="681" t="s">
        <v>537</v>
      </c>
      <c r="B10" s="682"/>
      <c r="C10" s="817">
        <v>6</v>
      </c>
      <c r="D10" s="817" t="s">
        <v>873</v>
      </c>
      <c r="E10" s="817" t="s">
        <v>874</v>
      </c>
      <c r="F10" s="818" t="s">
        <v>742</v>
      </c>
      <c r="G10" s="819"/>
      <c r="H10" s="820" t="s">
        <v>867</v>
      </c>
      <c r="I10" s="819">
        <v>1.8</v>
      </c>
      <c r="J10" s="821">
        <v>17.1</v>
      </c>
      <c r="K10" s="822" t="s">
        <v>1173</v>
      </c>
      <c r="L10" s="823"/>
      <c r="M10" s="823">
        <v>3848</v>
      </c>
      <c r="N10" s="817" t="s">
        <v>898</v>
      </c>
      <c r="O10" s="824">
        <v>2</v>
      </c>
      <c r="P10" s="817"/>
      <c r="Q10" s="825" t="s">
        <v>1923</v>
      </c>
    </row>
    <row r="11" spans="1:17" ht="32.25" customHeight="1" thickBot="1">
      <c r="A11" s="1228">
        <v>1</v>
      </c>
      <c r="B11" s="1228"/>
      <c r="C11" s="1228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8"/>
      <c r="P11" s="1228"/>
      <c r="Q11" s="1228"/>
    </row>
    <row r="12" spans="1:17" s="675" customFormat="1" ht="37.5" thickBot="1" thickTop="1">
      <c r="A12" s="771" t="s">
        <v>531</v>
      </c>
      <c r="B12" s="677"/>
      <c r="C12" s="771" t="s">
        <v>684</v>
      </c>
      <c r="D12" s="771" t="s">
        <v>532</v>
      </c>
      <c r="E12" s="771" t="s">
        <v>685</v>
      </c>
      <c r="F12" s="771" t="s">
        <v>486</v>
      </c>
      <c r="G12" s="771" t="s">
        <v>686</v>
      </c>
      <c r="H12" s="771" t="s">
        <v>696</v>
      </c>
      <c r="I12" s="771" t="s">
        <v>689</v>
      </c>
      <c r="J12" s="771" t="s">
        <v>688</v>
      </c>
      <c r="K12" s="771" t="s">
        <v>691</v>
      </c>
      <c r="L12" s="771" t="s">
        <v>690</v>
      </c>
      <c r="M12" s="771" t="s">
        <v>692</v>
      </c>
      <c r="N12" s="771" t="s">
        <v>693</v>
      </c>
      <c r="O12" s="771" t="s">
        <v>694</v>
      </c>
      <c r="P12" s="771" t="s">
        <v>695</v>
      </c>
      <c r="Q12" s="771" t="s">
        <v>687</v>
      </c>
    </row>
    <row r="13" spans="1:17" s="680" customFormat="1" ht="5.25" customHeight="1" thickTop="1">
      <c r="A13" s="676"/>
      <c r="B13" s="677"/>
      <c r="C13" s="678"/>
      <c r="D13" s="678"/>
      <c r="E13" s="678"/>
      <c r="F13" s="678"/>
      <c r="G13" s="678"/>
      <c r="H13" s="678"/>
      <c r="I13" s="679"/>
      <c r="J13" s="679"/>
      <c r="K13" s="679"/>
      <c r="L13" s="679"/>
      <c r="M13" s="679"/>
      <c r="N13" s="679"/>
      <c r="O13" s="679"/>
      <c r="P13" s="679"/>
      <c r="Q13" s="679"/>
    </row>
    <row r="14" spans="1:17" ht="72">
      <c r="A14" s="681" t="s">
        <v>547</v>
      </c>
      <c r="B14" s="682"/>
      <c r="C14" s="817">
        <v>7</v>
      </c>
      <c r="D14" s="817" t="s">
        <v>1172</v>
      </c>
      <c r="E14" s="817" t="s">
        <v>912</v>
      </c>
      <c r="F14" s="825" t="s">
        <v>281</v>
      </c>
      <c r="G14" s="819" t="s">
        <v>952</v>
      </c>
      <c r="H14" s="820" t="s">
        <v>953</v>
      </c>
      <c r="I14" s="819">
        <v>0.613</v>
      </c>
      <c r="J14" s="821">
        <v>13.73</v>
      </c>
      <c r="K14" s="822">
        <v>227648</v>
      </c>
      <c r="L14" s="822">
        <v>589044</v>
      </c>
      <c r="M14" s="822" t="s">
        <v>954</v>
      </c>
      <c r="N14" s="820" t="s">
        <v>955</v>
      </c>
      <c r="O14" s="817" t="s">
        <v>903</v>
      </c>
      <c r="P14" s="817"/>
      <c r="Q14" s="825" t="s">
        <v>48</v>
      </c>
    </row>
    <row r="15" spans="1:17" ht="72">
      <c r="A15" s="681" t="s">
        <v>549</v>
      </c>
      <c r="B15" s="682"/>
      <c r="C15" s="817">
        <v>8</v>
      </c>
      <c r="D15" s="817" t="s">
        <v>283</v>
      </c>
      <c r="E15" s="817" t="s">
        <v>912</v>
      </c>
      <c r="F15" s="825" t="s">
        <v>284</v>
      </c>
      <c r="G15" s="819" t="s">
        <v>958</v>
      </c>
      <c r="H15" s="820" t="s">
        <v>959</v>
      </c>
      <c r="I15" s="819">
        <v>0.548</v>
      </c>
      <c r="J15" s="821">
        <v>11.5</v>
      </c>
      <c r="K15" s="822">
        <v>642018</v>
      </c>
      <c r="L15" s="822">
        <v>380361</v>
      </c>
      <c r="M15" s="822" t="s">
        <v>954</v>
      </c>
      <c r="N15" s="820" t="s">
        <v>960</v>
      </c>
      <c r="O15" s="817" t="s">
        <v>961</v>
      </c>
      <c r="P15" s="817"/>
      <c r="Q15" s="825" t="s">
        <v>48</v>
      </c>
    </row>
    <row r="16" spans="1:17" ht="36">
      <c r="A16" s="681" t="s">
        <v>540</v>
      </c>
      <c r="B16" s="682"/>
      <c r="C16" s="811">
        <v>9</v>
      </c>
      <c r="D16" s="811" t="s">
        <v>700</v>
      </c>
      <c r="E16" s="811" t="s">
        <v>912</v>
      </c>
      <c r="F16" s="812" t="s">
        <v>351</v>
      </c>
      <c r="G16" s="812"/>
      <c r="H16" s="811" t="s">
        <v>868</v>
      </c>
      <c r="I16" s="813">
        <v>2.072</v>
      </c>
      <c r="J16" s="835">
        <v>15.54</v>
      </c>
      <c r="K16" s="838">
        <v>66500</v>
      </c>
      <c r="L16" s="812"/>
      <c r="M16" s="812"/>
      <c r="N16" s="811"/>
      <c r="O16" s="811"/>
      <c r="P16" s="812"/>
      <c r="Q16" s="812" t="s">
        <v>1402</v>
      </c>
    </row>
    <row r="17" spans="1:17" ht="120">
      <c r="A17" s="681" t="s">
        <v>528</v>
      </c>
      <c r="B17" s="682"/>
      <c r="C17" s="811">
        <v>10</v>
      </c>
      <c r="D17" s="811" t="s">
        <v>240</v>
      </c>
      <c r="E17" s="811" t="s">
        <v>912</v>
      </c>
      <c r="F17" s="812" t="s">
        <v>740</v>
      </c>
      <c r="G17" s="811"/>
      <c r="H17" s="811" t="s">
        <v>1184</v>
      </c>
      <c r="I17" s="835">
        <v>8.538</v>
      </c>
      <c r="J17" s="811">
        <v>86.971</v>
      </c>
      <c r="K17" s="838">
        <v>849975</v>
      </c>
      <c r="L17" s="811"/>
      <c r="M17" s="811"/>
      <c r="N17" s="811"/>
      <c r="O17" s="811" t="s">
        <v>1185</v>
      </c>
      <c r="P17" s="812"/>
      <c r="Q17" s="812" t="s">
        <v>2006</v>
      </c>
    </row>
    <row r="18" spans="1:17" ht="37.5" customHeight="1">
      <c r="A18" s="681" t="s">
        <v>538</v>
      </c>
      <c r="B18" s="682"/>
      <c r="C18" s="910">
        <v>11</v>
      </c>
      <c r="D18" s="910" t="s">
        <v>1257</v>
      </c>
      <c r="E18" s="910" t="s">
        <v>874</v>
      </c>
      <c r="F18" s="911" t="s">
        <v>1258</v>
      </c>
      <c r="G18" s="912"/>
      <c r="H18" s="913" t="s">
        <v>868</v>
      </c>
      <c r="I18" s="914">
        <v>5.23</v>
      </c>
      <c r="J18" s="915">
        <v>39225</v>
      </c>
      <c r="K18" s="916">
        <v>400000</v>
      </c>
      <c r="L18" s="910"/>
      <c r="M18" s="917">
        <v>8581</v>
      </c>
      <c r="N18" s="912" t="s">
        <v>1163</v>
      </c>
      <c r="O18" s="910" t="s">
        <v>935</v>
      </c>
      <c r="P18" s="912"/>
      <c r="Q18" s="918" t="s">
        <v>1543</v>
      </c>
    </row>
    <row r="19" spans="1:17" ht="61.5" customHeight="1">
      <c r="A19" s="681" t="s">
        <v>539</v>
      </c>
      <c r="B19" s="682"/>
      <c r="C19" s="912">
        <v>12</v>
      </c>
      <c r="D19" s="912" t="s">
        <v>889</v>
      </c>
      <c r="E19" s="912" t="s">
        <v>890</v>
      </c>
      <c r="F19" s="918" t="s">
        <v>891</v>
      </c>
      <c r="G19" s="1033" t="s">
        <v>892</v>
      </c>
      <c r="H19" s="913" t="s">
        <v>868</v>
      </c>
      <c r="I19" s="1033">
        <v>3.3</v>
      </c>
      <c r="J19" s="1034">
        <v>24.75</v>
      </c>
      <c r="K19" s="1035">
        <v>127900</v>
      </c>
      <c r="L19" s="1035">
        <v>135100</v>
      </c>
      <c r="M19" s="1035">
        <v>3608</v>
      </c>
      <c r="N19" s="912" t="s">
        <v>893</v>
      </c>
      <c r="O19" s="912">
        <v>2</v>
      </c>
      <c r="P19" s="912" t="s">
        <v>894</v>
      </c>
      <c r="Q19" s="918" t="s">
        <v>1910</v>
      </c>
    </row>
    <row r="20" spans="1:17" ht="36">
      <c r="A20" s="681" t="s">
        <v>574</v>
      </c>
      <c r="B20" s="682"/>
      <c r="C20" s="637">
        <v>13</v>
      </c>
      <c r="D20" s="637" t="s">
        <v>700</v>
      </c>
      <c r="E20" s="637" t="s">
        <v>912</v>
      </c>
      <c r="F20" s="684" t="s">
        <v>764</v>
      </c>
      <c r="G20" s="684"/>
      <c r="H20" s="637" t="s">
        <v>868</v>
      </c>
      <c r="I20" s="685"/>
      <c r="J20" s="684"/>
      <c r="K20" s="684"/>
      <c r="L20" s="684"/>
      <c r="M20" s="684"/>
      <c r="N20" s="637" t="s">
        <v>1163</v>
      </c>
      <c r="O20" s="637"/>
      <c r="P20" s="684"/>
      <c r="Q20" s="684" t="s">
        <v>1401</v>
      </c>
    </row>
    <row r="21" spans="1:17" ht="49.5" customHeight="1" thickBot="1">
      <c r="A21" s="1228">
        <v>2</v>
      </c>
      <c r="B21" s="1228"/>
      <c r="C21" s="1228"/>
      <c r="D21" s="1228"/>
      <c r="E21" s="1228"/>
      <c r="F21" s="1228"/>
      <c r="G21" s="1228"/>
      <c r="H21" s="1228"/>
      <c r="I21" s="1228"/>
      <c r="J21" s="1228"/>
      <c r="K21" s="1228"/>
      <c r="L21" s="1228"/>
      <c r="M21" s="1228"/>
      <c r="N21" s="1228"/>
      <c r="O21" s="1228"/>
      <c r="P21" s="1228"/>
      <c r="Q21" s="1228"/>
    </row>
    <row r="22" spans="1:17" s="675" customFormat="1" ht="37.5" thickBot="1" thickTop="1">
      <c r="A22" s="771" t="s">
        <v>531</v>
      </c>
      <c r="B22" s="677"/>
      <c r="C22" s="771" t="s">
        <v>684</v>
      </c>
      <c r="D22" s="771" t="s">
        <v>532</v>
      </c>
      <c r="E22" s="771" t="s">
        <v>685</v>
      </c>
      <c r="F22" s="771" t="s">
        <v>486</v>
      </c>
      <c r="G22" s="771" t="s">
        <v>686</v>
      </c>
      <c r="H22" s="771" t="s">
        <v>696</v>
      </c>
      <c r="I22" s="771" t="s">
        <v>689</v>
      </c>
      <c r="J22" s="771" t="s">
        <v>688</v>
      </c>
      <c r="K22" s="771" t="s">
        <v>691</v>
      </c>
      <c r="L22" s="771" t="s">
        <v>690</v>
      </c>
      <c r="M22" s="771" t="s">
        <v>692</v>
      </c>
      <c r="N22" s="771" t="s">
        <v>693</v>
      </c>
      <c r="O22" s="771" t="s">
        <v>694</v>
      </c>
      <c r="P22" s="771" t="s">
        <v>695</v>
      </c>
      <c r="Q22" s="771" t="s">
        <v>687</v>
      </c>
    </row>
    <row r="23" spans="1:17" s="680" customFormat="1" ht="5.25" customHeight="1" thickTop="1">
      <c r="A23" s="676"/>
      <c r="B23" s="677"/>
      <c r="C23" s="678"/>
      <c r="D23" s="678"/>
      <c r="E23" s="678"/>
      <c r="F23" s="678"/>
      <c r="G23" s="678"/>
      <c r="H23" s="678"/>
      <c r="I23" s="679"/>
      <c r="J23" s="679"/>
      <c r="K23" s="679"/>
      <c r="L23" s="679"/>
      <c r="M23" s="679"/>
      <c r="N23" s="679"/>
      <c r="O23" s="679"/>
      <c r="P23" s="679"/>
      <c r="Q23" s="679"/>
    </row>
    <row r="24" spans="1:17" ht="36">
      <c r="A24" s="681" t="s">
        <v>536</v>
      </c>
      <c r="B24" s="682"/>
      <c r="C24" s="648">
        <v>14</v>
      </c>
      <c r="D24" s="647" t="s">
        <v>1013</v>
      </c>
      <c r="E24" s="647" t="s">
        <v>886</v>
      </c>
      <c r="F24" s="805" t="s">
        <v>279</v>
      </c>
      <c r="G24" s="649"/>
      <c r="H24" s="648" t="s">
        <v>867</v>
      </c>
      <c r="I24" s="649">
        <v>3.481</v>
      </c>
      <c r="J24" s="71">
        <v>45</v>
      </c>
      <c r="K24" s="650">
        <v>460000</v>
      </c>
      <c r="L24" s="648"/>
      <c r="M24" s="650">
        <v>2855</v>
      </c>
      <c r="N24" s="62" t="s">
        <v>1259</v>
      </c>
      <c r="O24" s="637" t="s">
        <v>1183</v>
      </c>
      <c r="P24" s="637"/>
      <c r="Q24" s="70" t="s">
        <v>1544</v>
      </c>
    </row>
    <row r="25" spans="1:17" ht="48">
      <c r="A25" s="681" t="s">
        <v>563</v>
      </c>
      <c r="B25" s="682"/>
      <c r="C25" s="807" t="s">
        <v>1911</v>
      </c>
      <c r="D25" s="807" t="s">
        <v>975</v>
      </c>
      <c r="E25" s="807" t="s">
        <v>912</v>
      </c>
      <c r="F25" s="808" t="s">
        <v>1260</v>
      </c>
      <c r="G25" s="809"/>
      <c r="H25" s="809" t="s">
        <v>868</v>
      </c>
      <c r="I25" s="844">
        <v>2.196</v>
      </c>
      <c r="J25" s="845">
        <v>16.47</v>
      </c>
      <c r="K25" s="846">
        <v>88000</v>
      </c>
      <c r="L25" s="807"/>
      <c r="M25" s="402" t="s">
        <v>197</v>
      </c>
      <c r="N25" s="66" t="s">
        <v>1164</v>
      </c>
      <c r="O25" s="807" t="s">
        <v>1181</v>
      </c>
      <c r="P25" s="810"/>
      <c r="Q25" s="70" t="s">
        <v>1905</v>
      </c>
    </row>
    <row r="26" spans="1:17" ht="36">
      <c r="A26" s="681" t="s">
        <v>596</v>
      </c>
      <c r="B26" s="682"/>
      <c r="C26" s="637">
        <v>16</v>
      </c>
      <c r="D26" s="637" t="s">
        <v>719</v>
      </c>
      <c r="E26" s="637" t="s">
        <v>874</v>
      </c>
      <c r="F26" s="684" t="s">
        <v>782</v>
      </c>
      <c r="G26" s="684"/>
      <c r="H26" s="637" t="s">
        <v>868</v>
      </c>
      <c r="I26" s="685"/>
      <c r="J26" s="684"/>
      <c r="K26" s="684"/>
      <c r="L26" s="684"/>
      <c r="M26" s="684"/>
      <c r="N26" s="637"/>
      <c r="O26" s="637"/>
      <c r="P26" s="684"/>
      <c r="Q26" s="70" t="s">
        <v>1906</v>
      </c>
    </row>
    <row r="27" spans="1:17" ht="36">
      <c r="A27" s="681" t="s">
        <v>541</v>
      </c>
      <c r="B27" s="682"/>
      <c r="C27" s="620" t="s">
        <v>354</v>
      </c>
      <c r="D27" s="620" t="s">
        <v>112</v>
      </c>
      <c r="E27" s="620" t="s">
        <v>890</v>
      </c>
      <c r="F27" s="692" t="s">
        <v>542</v>
      </c>
      <c r="G27" s="620" t="s">
        <v>1545</v>
      </c>
      <c r="H27" s="620" t="s">
        <v>868</v>
      </c>
      <c r="I27" s="851"/>
      <c r="J27" s="692"/>
      <c r="K27" s="692"/>
      <c r="L27" s="692"/>
      <c r="M27" s="692"/>
      <c r="N27" s="620" t="s">
        <v>1323</v>
      </c>
      <c r="O27" s="620"/>
      <c r="P27" s="692"/>
      <c r="Q27" s="692" t="s">
        <v>47</v>
      </c>
    </row>
    <row r="28" spans="1:17" s="695" customFormat="1" ht="28.5" customHeight="1" thickBot="1">
      <c r="A28" s="670"/>
      <c r="B28" s="670"/>
      <c r="C28" s="671"/>
      <c r="D28" s="671"/>
      <c r="E28" s="671"/>
      <c r="F28" s="670"/>
      <c r="G28" s="671"/>
      <c r="H28" s="671"/>
      <c r="I28" s="689"/>
      <c r="J28" s="670"/>
      <c r="K28" s="670"/>
      <c r="L28" s="670"/>
      <c r="M28" s="670"/>
      <c r="N28" s="671"/>
      <c r="O28" s="671"/>
      <c r="P28" s="670"/>
      <c r="Q28" s="670"/>
    </row>
    <row r="29" spans="1:17" s="672" customFormat="1" ht="16.5" thickBot="1" thickTop="1">
      <c r="A29" s="1233" t="s">
        <v>523</v>
      </c>
      <c r="B29" s="1234"/>
      <c r="C29" s="1234"/>
      <c r="D29" s="1234"/>
      <c r="E29" s="1234"/>
      <c r="F29" s="1234"/>
      <c r="G29" s="1234"/>
      <c r="H29" s="1234"/>
      <c r="I29" s="1234"/>
      <c r="J29" s="1235"/>
      <c r="K29" s="670"/>
      <c r="L29" s="670"/>
      <c r="M29" s="670"/>
      <c r="N29" s="671"/>
      <c r="O29" s="671"/>
      <c r="P29" s="670"/>
      <c r="Q29" s="670"/>
    </row>
    <row r="30" spans="1:15" s="670" customFormat="1" ht="5.25" customHeight="1" thickBot="1" thickTop="1">
      <c r="A30" s="673"/>
      <c r="B30" s="673"/>
      <c r="C30" s="673"/>
      <c r="D30" s="673"/>
      <c r="E30" s="673"/>
      <c r="F30" s="673"/>
      <c r="G30" s="673"/>
      <c r="H30" s="673"/>
      <c r="I30" s="689"/>
      <c r="N30" s="671"/>
      <c r="O30" s="671"/>
    </row>
    <row r="31" spans="1:17" s="778" customFormat="1" ht="37.5" thickBot="1" thickTop="1">
      <c r="A31" s="772" t="s">
        <v>531</v>
      </c>
      <c r="B31" s="677"/>
      <c r="C31" s="773" t="s">
        <v>684</v>
      </c>
      <c r="D31" s="773" t="s">
        <v>532</v>
      </c>
      <c r="E31" s="773" t="s">
        <v>685</v>
      </c>
      <c r="F31" s="773" t="s">
        <v>486</v>
      </c>
      <c r="G31" s="773" t="s">
        <v>686</v>
      </c>
      <c r="H31" s="773" t="s">
        <v>315</v>
      </c>
      <c r="I31" s="777" t="s">
        <v>689</v>
      </c>
      <c r="J31" s="773" t="s">
        <v>688</v>
      </c>
      <c r="K31" s="773" t="s">
        <v>691</v>
      </c>
      <c r="L31" s="773" t="s">
        <v>690</v>
      </c>
      <c r="M31" s="773" t="s">
        <v>692</v>
      </c>
      <c r="N31" s="773" t="s">
        <v>693</v>
      </c>
      <c r="O31" s="773" t="s">
        <v>694</v>
      </c>
      <c r="P31" s="773" t="s">
        <v>695</v>
      </c>
      <c r="Q31" s="773" t="s">
        <v>687</v>
      </c>
    </row>
    <row r="32" spans="1:17" s="680" customFormat="1" ht="5.25" customHeight="1" thickTop="1">
      <c r="A32" s="676"/>
      <c r="B32" s="677"/>
      <c r="C32" s="678"/>
      <c r="D32" s="678"/>
      <c r="E32" s="678"/>
      <c r="F32" s="678"/>
      <c r="G32" s="678"/>
      <c r="H32" s="678"/>
      <c r="I32" s="690"/>
      <c r="J32" s="679"/>
      <c r="K32" s="679"/>
      <c r="L32" s="679"/>
      <c r="M32" s="679"/>
      <c r="N32" s="679"/>
      <c r="O32" s="679"/>
      <c r="P32" s="679"/>
      <c r="Q32" s="679"/>
    </row>
    <row r="33" spans="1:17" ht="72">
      <c r="A33" s="691" t="s">
        <v>600</v>
      </c>
      <c r="B33" s="682"/>
      <c r="C33" s="919">
        <v>1</v>
      </c>
      <c r="D33" s="919" t="s">
        <v>885</v>
      </c>
      <c r="E33" s="919" t="s">
        <v>906</v>
      </c>
      <c r="F33" s="909" t="s">
        <v>64</v>
      </c>
      <c r="G33" s="909"/>
      <c r="H33" s="919" t="s">
        <v>867</v>
      </c>
      <c r="I33" s="920"/>
      <c r="J33" s="909"/>
      <c r="K33" s="909"/>
      <c r="L33" s="909"/>
      <c r="M33" s="909"/>
      <c r="N33" s="919" t="s">
        <v>877</v>
      </c>
      <c r="O33" s="919"/>
      <c r="P33" s="909"/>
      <c r="Q33" s="909" t="s">
        <v>1924</v>
      </c>
    </row>
    <row r="34" spans="1:17" ht="96">
      <c r="A34" s="691" t="s">
        <v>607</v>
      </c>
      <c r="B34" s="682"/>
      <c r="C34" s="1042">
        <v>2</v>
      </c>
      <c r="D34" s="1043" t="s">
        <v>1013</v>
      </c>
      <c r="E34" s="1043" t="s">
        <v>886</v>
      </c>
      <c r="F34" s="1044" t="s">
        <v>792</v>
      </c>
      <c r="G34" s="1045" t="s">
        <v>234</v>
      </c>
      <c r="H34" s="1046" t="s">
        <v>44</v>
      </c>
      <c r="I34" s="1047">
        <v>1.4</v>
      </c>
      <c r="J34" s="1048">
        <v>13.3</v>
      </c>
      <c r="K34" s="1049">
        <v>70000</v>
      </c>
      <c r="L34" s="1046"/>
      <c r="M34" s="1049">
        <v>3000</v>
      </c>
      <c r="N34" s="1050" t="s">
        <v>235</v>
      </c>
      <c r="O34" s="1051"/>
      <c r="P34" s="1051"/>
      <c r="Q34" s="1052" t="s">
        <v>1913</v>
      </c>
    </row>
    <row r="35" spans="1:17" ht="48">
      <c r="A35" s="691" t="s">
        <v>639</v>
      </c>
      <c r="B35" s="682"/>
      <c r="C35" s="919">
        <v>3</v>
      </c>
      <c r="D35" s="919" t="s">
        <v>728</v>
      </c>
      <c r="E35" s="919" t="s">
        <v>906</v>
      </c>
      <c r="F35" s="909" t="s">
        <v>1914</v>
      </c>
      <c r="G35" s="919" t="s">
        <v>1904</v>
      </c>
      <c r="H35" s="919" t="s">
        <v>868</v>
      </c>
      <c r="I35" s="920">
        <v>6.765</v>
      </c>
      <c r="J35" s="1053">
        <v>50.738</v>
      </c>
      <c r="K35" s="1054">
        <v>36675</v>
      </c>
      <c r="L35" s="909"/>
      <c r="M35" s="909"/>
      <c r="N35" s="919"/>
      <c r="O35" s="919"/>
      <c r="P35" s="909"/>
      <c r="Q35" s="909" t="s">
        <v>1903</v>
      </c>
    </row>
    <row r="36" spans="1:17" ht="21" customHeight="1" thickBot="1">
      <c r="A36" s="1228">
        <v>3</v>
      </c>
      <c r="B36" s="1228"/>
      <c r="C36" s="1228"/>
      <c r="D36" s="1228"/>
      <c r="E36" s="1228"/>
      <c r="F36" s="1228"/>
      <c r="G36" s="1228"/>
      <c r="H36" s="1228"/>
      <c r="I36" s="1228"/>
      <c r="J36" s="1228"/>
      <c r="K36" s="1228"/>
      <c r="L36" s="1228"/>
      <c r="M36" s="1228"/>
      <c r="N36" s="1228"/>
      <c r="O36" s="1228"/>
      <c r="P36" s="1228"/>
      <c r="Q36" s="1228"/>
    </row>
    <row r="37" spans="1:17" s="778" customFormat="1" ht="37.5" thickBot="1" thickTop="1">
      <c r="A37" s="772" t="s">
        <v>531</v>
      </c>
      <c r="B37" s="677"/>
      <c r="C37" s="773" t="s">
        <v>684</v>
      </c>
      <c r="D37" s="773" t="s">
        <v>532</v>
      </c>
      <c r="E37" s="773" t="s">
        <v>685</v>
      </c>
      <c r="F37" s="773" t="s">
        <v>486</v>
      </c>
      <c r="G37" s="773" t="s">
        <v>686</v>
      </c>
      <c r="H37" s="773" t="s">
        <v>315</v>
      </c>
      <c r="I37" s="777" t="s">
        <v>689</v>
      </c>
      <c r="J37" s="773" t="s">
        <v>688</v>
      </c>
      <c r="K37" s="773" t="s">
        <v>691</v>
      </c>
      <c r="L37" s="773" t="s">
        <v>690</v>
      </c>
      <c r="M37" s="773" t="s">
        <v>692</v>
      </c>
      <c r="N37" s="773" t="s">
        <v>693</v>
      </c>
      <c r="O37" s="773" t="s">
        <v>694</v>
      </c>
      <c r="P37" s="773" t="s">
        <v>695</v>
      </c>
      <c r="Q37" s="773" t="s">
        <v>687</v>
      </c>
    </row>
    <row r="38" spans="1:17" s="680" customFormat="1" ht="5.25" customHeight="1" thickTop="1">
      <c r="A38" s="676"/>
      <c r="B38" s="677"/>
      <c r="C38" s="678"/>
      <c r="D38" s="678"/>
      <c r="E38" s="678"/>
      <c r="F38" s="678"/>
      <c r="G38" s="678"/>
      <c r="H38" s="678"/>
      <c r="I38" s="690"/>
      <c r="J38" s="679"/>
      <c r="K38" s="679"/>
      <c r="L38" s="679"/>
      <c r="M38" s="679"/>
      <c r="N38" s="679"/>
      <c r="O38" s="679"/>
      <c r="P38" s="679"/>
      <c r="Q38" s="679"/>
    </row>
    <row r="39" spans="1:17" ht="48">
      <c r="A39" s="691" t="s">
        <v>602</v>
      </c>
      <c r="B39" s="682"/>
      <c r="C39" s="40">
        <v>4</v>
      </c>
      <c r="D39" s="40" t="s">
        <v>885</v>
      </c>
      <c r="E39" s="40" t="s">
        <v>886</v>
      </c>
      <c r="F39" s="644" t="s">
        <v>285</v>
      </c>
      <c r="G39" s="645"/>
      <c r="H39" s="40" t="s">
        <v>867</v>
      </c>
      <c r="I39" s="645">
        <v>2.9</v>
      </c>
      <c r="J39" s="43">
        <v>27.55</v>
      </c>
      <c r="K39" s="44">
        <v>131000</v>
      </c>
      <c r="L39" s="874"/>
      <c r="M39" s="646">
        <v>3911</v>
      </c>
      <c r="N39" s="45" t="s">
        <v>330</v>
      </c>
      <c r="O39" s="46"/>
      <c r="P39" s="46"/>
      <c r="Q39" s="47" t="s">
        <v>1248</v>
      </c>
    </row>
    <row r="40" spans="1:17" ht="84">
      <c r="A40" s="691"/>
      <c r="B40" s="682"/>
      <c r="C40" s="40">
        <v>5</v>
      </c>
      <c r="D40" s="874" t="s">
        <v>734</v>
      </c>
      <c r="E40" s="874" t="s">
        <v>886</v>
      </c>
      <c r="F40" s="894" t="s">
        <v>1324</v>
      </c>
      <c r="G40" s="895" t="s">
        <v>1330</v>
      </c>
      <c r="H40" s="874" t="s">
        <v>1332</v>
      </c>
      <c r="I40" s="895">
        <v>1.864</v>
      </c>
      <c r="J40" s="962">
        <v>14.539</v>
      </c>
      <c r="K40" s="896">
        <v>11270</v>
      </c>
      <c r="L40" s="874"/>
      <c r="M40" s="897"/>
      <c r="N40" s="898"/>
      <c r="O40" s="865"/>
      <c r="P40" s="865"/>
      <c r="Q40" s="899" t="s">
        <v>2007</v>
      </c>
    </row>
    <row r="41" spans="1:17" ht="72">
      <c r="A41" s="691"/>
      <c r="B41" s="682"/>
      <c r="C41" s="40">
        <v>6</v>
      </c>
      <c r="D41" s="40" t="s">
        <v>734</v>
      </c>
      <c r="E41" s="40" t="s">
        <v>886</v>
      </c>
      <c r="F41" s="644" t="s">
        <v>1325</v>
      </c>
      <c r="G41" s="645" t="s">
        <v>1331</v>
      </c>
      <c r="H41" s="40">
        <v>8</v>
      </c>
      <c r="I41" s="645">
        <v>0.784</v>
      </c>
      <c r="J41" s="43">
        <v>6.272</v>
      </c>
      <c r="K41" s="44">
        <v>4700</v>
      </c>
      <c r="L41" s="40"/>
      <c r="M41" s="646"/>
      <c r="N41" s="45"/>
      <c r="O41" s="46"/>
      <c r="P41" s="46"/>
      <c r="Q41" s="47" t="s">
        <v>1925</v>
      </c>
    </row>
    <row r="42" spans="1:17" ht="84">
      <c r="A42" s="691" t="s">
        <v>601</v>
      </c>
      <c r="B42" s="682"/>
      <c r="C42" s="900">
        <v>7</v>
      </c>
      <c r="D42" s="900" t="s">
        <v>900</v>
      </c>
      <c r="E42" s="900" t="s">
        <v>881</v>
      </c>
      <c r="F42" s="901" t="s">
        <v>328</v>
      </c>
      <c r="G42" s="885"/>
      <c r="H42" s="885" t="s">
        <v>868</v>
      </c>
      <c r="I42" s="902">
        <v>4.5</v>
      </c>
      <c r="J42" s="903">
        <v>33.75</v>
      </c>
      <c r="K42" s="904">
        <v>400000</v>
      </c>
      <c r="L42" s="885"/>
      <c r="M42" s="904"/>
      <c r="N42" s="905" t="s">
        <v>902</v>
      </c>
      <c r="O42" s="885" t="s">
        <v>903</v>
      </c>
      <c r="P42" s="885"/>
      <c r="Q42" s="906" t="s">
        <v>1926</v>
      </c>
    </row>
    <row r="43" spans="1:17" ht="48">
      <c r="A43" s="691" t="s">
        <v>606</v>
      </c>
      <c r="B43" s="682"/>
      <c r="C43" s="1036">
        <v>8</v>
      </c>
      <c r="D43" s="1037" t="s">
        <v>217</v>
      </c>
      <c r="E43" s="1037" t="s">
        <v>886</v>
      </c>
      <c r="F43" s="1038" t="s">
        <v>791</v>
      </c>
      <c r="G43" s="1039"/>
      <c r="H43" s="1036" t="s">
        <v>868</v>
      </c>
      <c r="I43" s="1039">
        <v>1</v>
      </c>
      <c r="J43" s="1040">
        <v>9.5</v>
      </c>
      <c r="K43" s="1041">
        <v>50000</v>
      </c>
      <c r="L43" s="1036"/>
      <c r="M43" s="1041">
        <v>1257</v>
      </c>
      <c r="N43" s="905" t="s">
        <v>133</v>
      </c>
      <c r="O43" s="1036"/>
      <c r="P43" s="1036"/>
      <c r="Q43" s="906" t="s">
        <v>1912</v>
      </c>
    </row>
    <row r="44" spans="1:17" ht="36">
      <c r="A44" s="691" t="s">
        <v>625</v>
      </c>
      <c r="B44" s="682"/>
      <c r="C44" s="826">
        <v>9</v>
      </c>
      <c r="D44" s="827" t="s">
        <v>171</v>
      </c>
      <c r="E44" s="827" t="s">
        <v>912</v>
      </c>
      <c r="F44" s="828" t="s">
        <v>292</v>
      </c>
      <c r="G44" s="829">
        <v>28.219</v>
      </c>
      <c r="H44" s="830"/>
      <c r="I44" s="829"/>
      <c r="J44" s="831"/>
      <c r="K44" s="832"/>
      <c r="L44" s="828"/>
      <c r="M44" s="833"/>
      <c r="N44" s="827" t="s">
        <v>173</v>
      </c>
      <c r="O44" s="827"/>
      <c r="P44" s="834"/>
      <c r="Q44" s="834" t="s">
        <v>1196</v>
      </c>
    </row>
    <row r="45" spans="1:17" ht="60">
      <c r="A45" s="691" t="s">
        <v>620</v>
      </c>
      <c r="B45" s="682"/>
      <c r="C45" s="811">
        <v>10</v>
      </c>
      <c r="D45" s="811" t="s">
        <v>905</v>
      </c>
      <c r="E45" s="811" t="s">
        <v>906</v>
      </c>
      <c r="F45" s="812" t="s">
        <v>290</v>
      </c>
      <c r="G45" s="835"/>
      <c r="H45" s="836" t="s">
        <v>868</v>
      </c>
      <c r="I45" s="835">
        <v>1.5</v>
      </c>
      <c r="J45" s="837">
        <v>11.25</v>
      </c>
      <c r="K45" s="838">
        <v>303572</v>
      </c>
      <c r="L45" s="811"/>
      <c r="M45" s="838">
        <v>1576</v>
      </c>
      <c r="N45" s="811" t="s">
        <v>908</v>
      </c>
      <c r="O45" s="811" t="s">
        <v>909</v>
      </c>
      <c r="P45" s="811"/>
      <c r="Q45" s="825" t="s">
        <v>1546</v>
      </c>
    </row>
    <row r="46" spans="1:17" ht="51.75" customHeight="1" thickBot="1">
      <c r="A46" s="1228">
        <v>4</v>
      </c>
      <c r="B46" s="1228"/>
      <c r="C46" s="1228"/>
      <c r="D46" s="1228"/>
      <c r="E46" s="1228"/>
      <c r="F46" s="1228"/>
      <c r="G46" s="1228"/>
      <c r="H46" s="1228"/>
      <c r="I46" s="1228"/>
      <c r="J46" s="1228"/>
      <c r="K46" s="1228"/>
      <c r="L46" s="1228"/>
      <c r="M46" s="1228"/>
      <c r="N46" s="1228"/>
      <c r="O46" s="1228"/>
      <c r="P46" s="1228"/>
      <c r="Q46" s="1228"/>
    </row>
    <row r="47" spans="1:17" s="778" customFormat="1" ht="37.5" thickBot="1" thickTop="1">
      <c r="A47" s="772" t="s">
        <v>531</v>
      </c>
      <c r="B47" s="677"/>
      <c r="C47" s="773" t="s">
        <v>684</v>
      </c>
      <c r="D47" s="773" t="s">
        <v>532</v>
      </c>
      <c r="E47" s="773" t="s">
        <v>685</v>
      </c>
      <c r="F47" s="773" t="s">
        <v>486</v>
      </c>
      <c r="G47" s="773" t="s">
        <v>686</v>
      </c>
      <c r="H47" s="773" t="s">
        <v>315</v>
      </c>
      <c r="I47" s="777" t="s">
        <v>689</v>
      </c>
      <c r="J47" s="773" t="s">
        <v>688</v>
      </c>
      <c r="K47" s="773" t="s">
        <v>691</v>
      </c>
      <c r="L47" s="773" t="s">
        <v>690</v>
      </c>
      <c r="M47" s="773" t="s">
        <v>692</v>
      </c>
      <c r="N47" s="773" t="s">
        <v>693</v>
      </c>
      <c r="O47" s="773" t="s">
        <v>694</v>
      </c>
      <c r="P47" s="773" t="s">
        <v>695</v>
      </c>
      <c r="Q47" s="773" t="s">
        <v>687</v>
      </c>
    </row>
    <row r="48" spans="1:17" s="680" customFormat="1" ht="5.25" customHeight="1" thickTop="1">
      <c r="A48" s="676"/>
      <c r="B48" s="677"/>
      <c r="C48" s="678"/>
      <c r="D48" s="678"/>
      <c r="E48" s="678"/>
      <c r="F48" s="678"/>
      <c r="G48" s="678"/>
      <c r="H48" s="678"/>
      <c r="I48" s="690"/>
      <c r="J48" s="679"/>
      <c r="K48" s="679"/>
      <c r="L48" s="679"/>
      <c r="M48" s="679"/>
      <c r="N48" s="679"/>
      <c r="O48" s="679"/>
      <c r="P48" s="679"/>
      <c r="Q48" s="679"/>
    </row>
    <row r="49" spans="1:17" ht="24">
      <c r="A49" s="691"/>
      <c r="B49" s="682"/>
      <c r="C49" s="839">
        <v>11</v>
      </c>
      <c r="D49" s="839" t="s">
        <v>900</v>
      </c>
      <c r="E49" s="839" t="s">
        <v>881</v>
      </c>
      <c r="F49" s="840" t="s">
        <v>1326</v>
      </c>
      <c r="G49" s="811"/>
      <c r="H49" s="811" t="s">
        <v>867</v>
      </c>
      <c r="I49" s="835">
        <v>2.593</v>
      </c>
      <c r="J49" s="837">
        <v>24.634</v>
      </c>
      <c r="K49" s="838"/>
      <c r="L49" s="811"/>
      <c r="M49" s="838"/>
      <c r="N49" s="817"/>
      <c r="O49" s="811"/>
      <c r="P49" s="811"/>
      <c r="Q49" s="825" t="s">
        <v>1329</v>
      </c>
    </row>
    <row r="50" spans="1:17" ht="48">
      <c r="A50" s="691" t="s">
        <v>612</v>
      </c>
      <c r="B50" s="682"/>
      <c r="C50" s="817">
        <v>12</v>
      </c>
      <c r="D50" s="817" t="s">
        <v>962</v>
      </c>
      <c r="E50" s="817" t="s">
        <v>912</v>
      </c>
      <c r="F50" s="825" t="s">
        <v>288</v>
      </c>
      <c r="G50" s="819" t="s">
        <v>964</v>
      </c>
      <c r="H50" s="820" t="s">
        <v>45</v>
      </c>
      <c r="I50" s="819">
        <v>0.475</v>
      </c>
      <c r="J50" s="821">
        <v>4.513</v>
      </c>
      <c r="K50" s="822">
        <v>60690</v>
      </c>
      <c r="L50" s="822">
        <v>5222</v>
      </c>
      <c r="M50" s="822" t="s">
        <v>966</v>
      </c>
      <c r="N50" s="820" t="s">
        <v>967</v>
      </c>
      <c r="O50" s="817" t="s">
        <v>903</v>
      </c>
      <c r="P50" s="817"/>
      <c r="Q50" s="825" t="s">
        <v>1927</v>
      </c>
    </row>
    <row r="51" spans="1:17" ht="84">
      <c r="A51" s="691" t="s">
        <v>612</v>
      </c>
      <c r="B51" s="682"/>
      <c r="C51" s="817">
        <v>13</v>
      </c>
      <c r="D51" s="817" t="s">
        <v>962</v>
      </c>
      <c r="E51" s="817" t="s">
        <v>912</v>
      </c>
      <c r="F51" s="825" t="s">
        <v>289</v>
      </c>
      <c r="G51" s="819" t="s">
        <v>970</v>
      </c>
      <c r="H51" s="820" t="s">
        <v>46</v>
      </c>
      <c r="I51" s="819">
        <v>4.133</v>
      </c>
      <c r="J51" s="821">
        <v>39.264</v>
      </c>
      <c r="K51" s="822">
        <v>245221</v>
      </c>
      <c r="L51" s="822">
        <v>7006</v>
      </c>
      <c r="M51" s="822" t="s">
        <v>972</v>
      </c>
      <c r="N51" s="820" t="s">
        <v>973</v>
      </c>
      <c r="O51" s="817" t="s">
        <v>903</v>
      </c>
      <c r="P51" s="817"/>
      <c r="Q51" s="825" t="s">
        <v>1928</v>
      </c>
    </row>
    <row r="52" spans="1:17" ht="48">
      <c r="A52" s="691" t="s">
        <v>656</v>
      </c>
      <c r="B52" s="682"/>
      <c r="C52" s="62">
        <v>14</v>
      </c>
      <c r="D52" s="62" t="s">
        <v>932</v>
      </c>
      <c r="E52" s="62" t="s">
        <v>874</v>
      </c>
      <c r="F52" s="63" t="s">
        <v>295</v>
      </c>
      <c r="G52" s="64"/>
      <c r="H52" s="637" t="s">
        <v>868</v>
      </c>
      <c r="I52" s="64">
        <v>1.2</v>
      </c>
      <c r="J52" s="71">
        <v>11.4</v>
      </c>
      <c r="K52" s="68">
        <v>80000</v>
      </c>
      <c r="L52" s="62"/>
      <c r="M52" s="68">
        <v>2079</v>
      </c>
      <c r="N52" s="637" t="s">
        <v>294</v>
      </c>
      <c r="O52" s="62"/>
      <c r="P52" s="69"/>
      <c r="Q52" s="70" t="s">
        <v>943</v>
      </c>
    </row>
    <row r="53" spans="1:17" ht="24">
      <c r="A53" s="691" t="s">
        <v>629</v>
      </c>
      <c r="B53" s="682"/>
      <c r="C53" s="637">
        <v>15</v>
      </c>
      <c r="D53" s="637" t="s">
        <v>721</v>
      </c>
      <c r="E53" s="637" t="s">
        <v>874</v>
      </c>
      <c r="F53" s="684" t="s">
        <v>814</v>
      </c>
      <c r="G53" s="684"/>
      <c r="H53" s="637" t="s">
        <v>868</v>
      </c>
      <c r="I53" s="685"/>
      <c r="J53" s="684"/>
      <c r="K53" s="684"/>
      <c r="L53" s="684"/>
      <c r="M53" s="684"/>
      <c r="N53" s="637"/>
      <c r="O53" s="637"/>
      <c r="P53" s="684"/>
      <c r="Q53" s="684" t="s">
        <v>1272</v>
      </c>
    </row>
    <row r="54" spans="1:17" ht="48">
      <c r="A54" s="691" t="s">
        <v>615</v>
      </c>
      <c r="B54" s="682"/>
      <c r="C54" s="62">
        <v>16</v>
      </c>
      <c r="D54" s="66" t="s">
        <v>962</v>
      </c>
      <c r="E54" s="66" t="s">
        <v>890</v>
      </c>
      <c r="F54" s="70" t="s">
        <v>976</v>
      </c>
      <c r="G54" s="64" t="s">
        <v>977</v>
      </c>
      <c r="H54" s="65" t="s">
        <v>45</v>
      </c>
      <c r="I54" s="64" t="s">
        <v>979</v>
      </c>
      <c r="J54" s="89">
        <v>3.309</v>
      </c>
      <c r="K54" s="622">
        <v>32951</v>
      </c>
      <c r="L54" s="622">
        <v>2618</v>
      </c>
      <c r="M54" s="622" t="s">
        <v>980</v>
      </c>
      <c r="N54" s="66" t="s">
        <v>981</v>
      </c>
      <c r="O54" s="66" t="s">
        <v>982</v>
      </c>
      <c r="P54" s="66"/>
      <c r="Q54" s="70" t="s">
        <v>983</v>
      </c>
    </row>
    <row r="55" spans="1:17" ht="60">
      <c r="A55" s="691" t="s">
        <v>615</v>
      </c>
      <c r="B55" s="682"/>
      <c r="C55" s="62">
        <v>17</v>
      </c>
      <c r="D55" s="66" t="s">
        <v>962</v>
      </c>
      <c r="E55" s="66" t="s">
        <v>890</v>
      </c>
      <c r="F55" s="70" t="s">
        <v>984</v>
      </c>
      <c r="G55" s="64" t="s">
        <v>985</v>
      </c>
      <c r="H55" s="65" t="s">
        <v>948</v>
      </c>
      <c r="I55" s="64" t="s">
        <v>986</v>
      </c>
      <c r="J55" s="89">
        <v>7.155</v>
      </c>
      <c r="K55" s="622">
        <v>75303</v>
      </c>
      <c r="L55" s="622">
        <v>55347</v>
      </c>
      <c r="M55" s="622" t="s">
        <v>987</v>
      </c>
      <c r="N55" s="66" t="s">
        <v>988</v>
      </c>
      <c r="O55" s="66" t="s">
        <v>989</v>
      </c>
      <c r="P55" s="66"/>
      <c r="Q55" s="70" t="s">
        <v>983</v>
      </c>
    </row>
    <row r="56" spans="1:17" ht="36">
      <c r="A56" s="691" t="s">
        <v>615</v>
      </c>
      <c r="B56" s="682"/>
      <c r="C56" s="62">
        <v>18</v>
      </c>
      <c r="D56" s="66" t="s">
        <v>962</v>
      </c>
      <c r="E56" s="66" t="s">
        <v>890</v>
      </c>
      <c r="F56" s="70" t="s">
        <v>990</v>
      </c>
      <c r="G56" s="64" t="s">
        <v>991</v>
      </c>
      <c r="H56" s="65" t="s">
        <v>948</v>
      </c>
      <c r="I56" s="64">
        <v>0.516</v>
      </c>
      <c r="J56" s="89">
        <v>4.842</v>
      </c>
      <c r="K56" s="622">
        <v>488138</v>
      </c>
      <c r="L56" s="622"/>
      <c r="M56" s="622" t="s">
        <v>987</v>
      </c>
      <c r="N56" s="66" t="s">
        <v>993</v>
      </c>
      <c r="O56" s="66"/>
      <c r="P56" s="66"/>
      <c r="Q56" s="70" t="s">
        <v>983</v>
      </c>
    </row>
    <row r="57" spans="1:17" ht="36">
      <c r="A57" s="691" t="s">
        <v>604</v>
      </c>
      <c r="B57" s="682"/>
      <c r="C57" s="647">
        <v>19</v>
      </c>
      <c r="D57" s="647" t="s">
        <v>885</v>
      </c>
      <c r="E57" s="647" t="s">
        <v>886</v>
      </c>
      <c r="F57" s="70" t="s">
        <v>944</v>
      </c>
      <c r="G57" s="648"/>
      <c r="H57" s="648" t="s">
        <v>868</v>
      </c>
      <c r="I57" s="649">
        <v>2</v>
      </c>
      <c r="J57" s="71">
        <v>24</v>
      </c>
      <c r="K57" s="650">
        <v>95000</v>
      </c>
      <c r="L57" s="650"/>
      <c r="M57" s="650">
        <v>3184</v>
      </c>
      <c r="N57" s="637" t="s">
        <v>939</v>
      </c>
      <c r="O57" s="62"/>
      <c r="P57" s="62"/>
      <c r="Q57" s="70" t="s">
        <v>945</v>
      </c>
    </row>
    <row r="58" spans="1:17" ht="24">
      <c r="A58" s="691" t="s">
        <v>647</v>
      </c>
      <c r="B58" s="682"/>
      <c r="C58" s="637">
        <v>20</v>
      </c>
      <c r="D58" s="637" t="s">
        <v>708</v>
      </c>
      <c r="E58" s="637" t="s">
        <v>912</v>
      </c>
      <c r="F58" s="684" t="s">
        <v>832</v>
      </c>
      <c r="G58" s="684"/>
      <c r="H58" s="637" t="s">
        <v>868</v>
      </c>
      <c r="I58" s="685"/>
      <c r="J58" s="684"/>
      <c r="K58" s="684"/>
      <c r="L58" s="684"/>
      <c r="M58" s="684"/>
      <c r="N58" s="637"/>
      <c r="O58" s="637"/>
      <c r="P58" s="684"/>
      <c r="Q58" s="684" t="s">
        <v>1197</v>
      </c>
    </row>
    <row r="59" spans="1:17" ht="54.75" customHeight="1" thickBot="1">
      <c r="A59" s="1228">
        <v>5</v>
      </c>
      <c r="B59" s="1228"/>
      <c r="C59" s="1228"/>
      <c r="D59" s="1228"/>
      <c r="E59" s="1228"/>
      <c r="F59" s="1228"/>
      <c r="G59" s="1228"/>
      <c r="H59" s="1228"/>
      <c r="I59" s="1228"/>
      <c r="J59" s="1228"/>
      <c r="K59" s="1228"/>
      <c r="L59" s="1228"/>
      <c r="M59" s="1228"/>
      <c r="N59" s="1228"/>
      <c r="O59" s="1228"/>
      <c r="P59" s="1228"/>
      <c r="Q59" s="1228"/>
    </row>
    <row r="60" spans="1:17" s="778" customFormat="1" ht="37.5" thickBot="1" thickTop="1">
      <c r="A60" s="772" t="s">
        <v>531</v>
      </c>
      <c r="B60" s="677"/>
      <c r="C60" s="773" t="s">
        <v>684</v>
      </c>
      <c r="D60" s="773" t="s">
        <v>532</v>
      </c>
      <c r="E60" s="773" t="s">
        <v>685</v>
      </c>
      <c r="F60" s="773" t="s">
        <v>486</v>
      </c>
      <c r="G60" s="773" t="s">
        <v>686</v>
      </c>
      <c r="H60" s="773" t="s">
        <v>315</v>
      </c>
      <c r="I60" s="777" t="s">
        <v>689</v>
      </c>
      <c r="J60" s="773" t="s">
        <v>688</v>
      </c>
      <c r="K60" s="773" t="s">
        <v>691</v>
      </c>
      <c r="L60" s="773" t="s">
        <v>690</v>
      </c>
      <c r="M60" s="773" t="s">
        <v>692</v>
      </c>
      <c r="N60" s="773" t="s">
        <v>693</v>
      </c>
      <c r="O60" s="773" t="s">
        <v>694</v>
      </c>
      <c r="P60" s="773" t="s">
        <v>695</v>
      </c>
      <c r="Q60" s="773" t="s">
        <v>687</v>
      </c>
    </row>
    <row r="61" spans="1:17" s="680" customFormat="1" ht="5.25" customHeight="1" thickTop="1">
      <c r="A61" s="676"/>
      <c r="B61" s="677"/>
      <c r="C61" s="678"/>
      <c r="D61" s="678"/>
      <c r="E61" s="678"/>
      <c r="F61" s="678"/>
      <c r="G61" s="678"/>
      <c r="H61" s="678"/>
      <c r="I61" s="690"/>
      <c r="J61" s="679"/>
      <c r="K61" s="679"/>
      <c r="L61" s="679"/>
      <c r="M61" s="679"/>
      <c r="N61" s="679"/>
      <c r="O61" s="679"/>
      <c r="P61" s="679"/>
      <c r="Q61" s="679"/>
    </row>
    <row r="62" spans="1:17" ht="60">
      <c r="A62" s="691" t="s">
        <v>623</v>
      </c>
      <c r="B62" s="682"/>
      <c r="C62" s="648">
        <v>21</v>
      </c>
      <c r="D62" s="647" t="s">
        <v>885</v>
      </c>
      <c r="E62" s="647" t="s">
        <v>886</v>
      </c>
      <c r="F62" s="805" t="s">
        <v>291</v>
      </c>
      <c r="G62" s="648"/>
      <c r="H62" s="852" t="s">
        <v>44</v>
      </c>
      <c r="I62" s="649">
        <v>6</v>
      </c>
      <c r="J62" s="71">
        <v>57</v>
      </c>
      <c r="K62" s="650">
        <v>300000</v>
      </c>
      <c r="L62" s="648"/>
      <c r="M62" s="650">
        <v>2758</v>
      </c>
      <c r="N62" s="66" t="s">
        <v>133</v>
      </c>
      <c r="O62" s="62"/>
      <c r="P62" s="62"/>
      <c r="Q62" s="70" t="s">
        <v>1327</v>
      </c>
    </row>
    <row r="63" spans="1:17" ht="48">
      <c r="A63" s="691" t="s">
        <v>683</v>
      </c>
      <c r="B63" s="682"/>
      <c r="C63" s="637">
        <v>22</v>
      </c>
      <c r="D63" s="637" t="s">
        <v>110</v>
      </c>
      <c r="E63" s="637" t="s">
        <v>316</v>
      </c>
      <c r="F63" s="684" t="s">
        <v>785</v>
      </c>
      <c r="G63" s="684"/>
      <c r="H63" s="637" t="s">
        <v>868</v>
      </c>
      <c r="I63" s="685"/>
      <c r="J63" s="684"/>
      <c r="K63" s="684"/>
      <c r="L63" s="684"/>
      <c r="M63" s="684"/>
      <c r="N63" s="637"/>
      <c r="O63" s="637"/>
      <c r="P63" s="684"/>
      <c r="Q63" s="70" t="s">
        <v>1547</v>
      </c>
    </row>
    <row r="64" spans="1:17" ht="36">
      <c r="A64" s="691" t="s">
        <v>603</v>
      </c>
      <c r="B64" s="682"/>
      <c r="C64" s="637">
        <v>23</v>
      </c>
      <c r="D64" s="929" t="s">
        <v>733</v>
      </c>
      <c r="E64" s="637" t="s">
        <v>881</v>
      </c>
      <c r="F64" s="684" t="s">
        <v>788</v>
      </c>
      <c r="G64" s="684"/>
      <c r="H64" s="637" t="s">
        <v>868</v>
      </c>
      <c r="I64" s="685"/>
      <c r="J64" s="684"/>
      <c r="K64" s="684"/>
      <c r="L64" s="684"/>
      <c r="M64" s="684"/>
      <c r="N64" s="637"/>
      <c r="O64" s="637"/>
      <c r="P64" s="684"/>
      <c r="Q64" s="684" t="s">
        <v>1328</v>
      </c>
    </row>
    <row r="65" spans="1:17" ht="48">
      <c r="A65" s="691" t="s">
        <v>635</v>
      </c>
      <c r="B65" s="682"/>
      <c r="C65" s="929">
        <v>24</v>
      </c>
      <c r="D65" s="929" t="s">
        <v>708</v>
      </c>
      <c r="E65" s="929" t="s">
        <v>912</v>
      </c>
      <c r="F65" s="930" t="s">
        <v>56</v>
      </c>
      <c r="G65" s="930"/>
      <c r="H65" s="929" t="s">
        <v>868</v>
      </c>
      <c r="I65" s="931"/>
      <c r="J65" s="930"/>
      <c r="K65" s="930"/>
      <c r="L65" s="930"/>
      <c r="M65" s="930"/>
      <c r="N65" s="929"/>
      <c r="O65" s="929"/>
      <c r="P65" s="930"/>
      <c r="Q65" s="930" t="s">
        <v>1929</v>
      </c>
    </row>
    <row r="66" spans="1:17" ht="36">
      <c r="A66" s="691" t="s">
        <v>654</v>
      </c>
      <c r="B66" s="682"/>
      <c r="C66" s="929">
        <v>25</v>
      </c>
      <c r="D66" s="929" t="s">
        <v>735</v>
      </c>
      <c r="E66" s="929" t="s">
        <v>881</v>
      </c>
      <c r="F66" s="930" t="s">
        <v>838</v>
      </c>
      <c r="G66" s="930"/>
      <c r="H66" s="929" t="s">
        <v>868</v>
      </c>
      <c r="I66" s="931"/>
      <c r="J66" s="930"/>
      <c r="K66" s="930"/>
      <c r="L66" s="930"/>
      <c r="M66" s="930"/>
      <c r="N66" s="929"/>
      <c r="O66" s="929"/>
      <c r="P66" s="930"/>
      <c r="Q66" s="930" t="s">
        <v>1915</v>
      </c>
    </row>
    <row r="67" spans="1:17" ht="36">
      <c r="A67" s="691" t="s">
        <v>626</v>
      </c>
      <c r="B67" s="682"/>
      <c r="C67" s="638" t="s">
        <v>354</v>
      </c>
      <c r="D67" s="638" t="s">
        <v>180</v>
      </c>
      <c r="E67" s="638" t="s">
        <v>912</v>
      </c>
      <c r="F67" s="651" t="s">
        <v>293</v>
      </c>
      <c r="G67" s="639">
        <v>21.42</v>
      </c>
      <c r="H67" s="639"/>
      <c r="I67" s="639"/>
      <c r="J67" s="640"/>
      <c r="K67" s="652"/>
      <c r="L67" s="641"/>
      <c r="M67" s="641"/>
      <c r="N67" s="638" t="s">
        <v>340</v>
      </c>
      <c r="O67" s="638"/>
      <c r="P67" s="642"/>
      <c r="Q67" s="623" t="s">
        <v>331</v>
      </c>
    </row>
    <row r="68" spans="1:17" ht="48">
      <c r="A68" s="691" t="s">
        <v>652</v>
      </c>
      <c r="B68" s="682"/>
      <c r="C68" s="129" t="s">
        <v>354</v>
      </c>
      <c r="D68" s="592" t="s">
        <v>733</v>
      </c>
      <c r="E68" s="592" t="s">
        <v>881</v>
      </c>
      <c r="F68" s="692" t="s">
        <v>1170</v>
      </c>
      <c r="G68" s="623"/>
      <c r="H68" s="592" t="s">
        <v>868</v>
      </c>
      <c r="I68" s="686"/>
      <c r="J68" s="623"/>
      <c r="K68" s="623"/>
      <c r="L68" s="623"/>
      <c r="M68" s="623"/>
      <c r="N68" s="592" t="s">
        <v>341</v>
      </c>
      <c r="O68" s="592"/>
      <c r="P68" s="623"/>
      <c r="Q68" s="623" t="s">
        <v>332</v>
      </c>
    </row>
    <row r="69" spans="1:17" ht="24">
      <c r="A69" s="691" t="s">
        <v>638</v>
      </c>
      <c r="B69" s="682"/>
      <c r="C69" s="592" t="s">
        <v>354</v>
      </c>
      <c r="D69" s="592" t="s">
        <v>726</v>
      </c>
      <c r="E69" s="592" t="s">
        <v>912</v>
      </c>
      <c r="F69" s="623" t="s">
        <v>823</v>
      </c>
      <c r="G69" s="623"/>
      <c r="H69" s="592" t="s">
        <v>868</v>
      </c>
      <c r="I69" s="686"/>
      <c r="J69" s="623"/>
      <c r="K69" s="623"/>
      <c r="L69" s="623"/>
      <c r="M69" s="623"/>
      <c r="N69" s="638"/>
      <c r="O69" s="592"/>
      <c r="P69" s="623"/>
      <c r="Q69" s="623"/>
    </row>
    <row r="70" spans="1:17" ht="24">
      <c r="A70" s="691" t="s">
        <v>605</v>
      </c>
      <c r="B70" s="682"/>
      <c r="C70" s="537" t="s">
        <v>354</v>
      </c>
      <c r="D70" s="588" t="s">
        <v>885</v>
      </c>
      <c r="E70" s="588" t="s">
        <v>886</v>
      </c>
      <c r="F70" s="595" t="s">
        <v>287</v>
      </c>
      <c r="G70" s="537"/>
      <c r="H70" s="537" t="s">
        <v>868</v>
      </c>
      <c r="I70" s="589">
        <v>8</v>
      </c>
      <c r="J70" s="590">
        <v>76</v>
      </c>
      <c r="K70" s="591">
        <v>400000</v>
      </c>
      <c r="L70" s="537"/>
      <c r="M70" s="591">
        <v>2758</v>
      </c>
      <c r="N70" s="537" t="s">
        <v>329</v>
      </c>
      <c r="O70" s="598"/>
      <c r="P70" s="598"/>
      <c r="Q70" s="546"/>
    </row>
    <row r="71" spans="1:17" ht="24">
      <c r="A71" s="691" t="s">
        <v>608</v>
      </c>
      <c r="B71" s="682"/>
      <c r="C71" s="592" t="s">
        <v>354</v>
      </c>
      <c r="D71" s="592" t="s">
        <v>99</v>
      </c>
      <c r="E71" s="592" t="s">
        <v>874</v>
      </c>
      <c r="F71" s="623" t="s">
        <v>352</v>
      </c>
      <c r="G71" s="623"/>
      <c r="H71" s="592" t="s">
        <v>868</v>
      </c>
      <c r="I71" s="686"/>
      <c r="J71" s="623"/>
      <c r="K71" s="623"/>
      <c r="L71" s="623"/>
      <c r="M71" s="623"/>
      <c r="N71" s="592"/>
      <c r="O71" s="592"/>
      <c r="P71" s="623"/>
      <c r="Q71" s="623"/>
    </row>
    <row r="72" spans="1:17" ht="48">
      <c r="A72" s="691" t="s">
        <v>610</v>
      </c>
      <c r="B72" s="682"/>
      <c r="C72" s="592" t="s">
        <v>354</v>
      </c>
      <c r="D72" s="592" t="s">
        <v>700</v>
      </c>
      <c r="E72" s="592" t="s">
        <v>912</v>
      </c>
      <c r="F72" s="623" t="s">
        <v>795</v>
      </c>
      <c r="G72" s="623"/>
      <c r="H72" s="592" t="s">
        <v>868</v>
      </c>
      <c r="I72" s="686"/>
      <c r="J72" s="623"/>
      <c r="K72" s="623"/>
      <c r="L72" s="623"/>
      <c r="M72" s="623"/>
      <c r="N72" s="592"/>
      <c r="O72" s="592"/>
      <c r="P72" s="623"/>
      <c r="Q72" s="623"/>
    </row>
    <row r="73" spans="1:17" ht="54.75" customHeight="1" thickBot="1">
      <c r="A73" s="1228">
        <v>6</v>
      </c>
      <c r="B73" s="1228"/>
      <c r="C73" s="1228"/>
      <c r="D73" s="1228"/>
      <c r="E73" s="1228"/>
      <c r="F73" s="1228"/>
      <c r="G73" s="1228"/>
      <c r="H73" s="1228"/>
      <c r="I73" s="1228"/>
      <c r="J73" s="1228"/>
      <c r="K73" s="1228"/>
      <c r="L73" s="1228"/>
      <c r="M73" s="1228"/>
      <c r="N73" s="1228"/>
      <c r="O73" s="1228"/>
      <c r="P73" s="1228"/>
      <c r="Q73" s="1228"/>
    </row>
    <row r="74" spans="1:17" s="778" customFormat="1" ht="37.5" thickBot="1" thickTop="1">
      <c r="A74" s="772" t="s">
        <v>531</v>
      </c>
      <c r="B74" s="677"/>
      <c r="C74" s="773" t="s">
        <v>684</v>
      </c>
      <c r="D74" s="773" t="s">
        <v>532</v>
      </c>
      <c r="E74" s="773" t="s">
        <v>685</v>
      </c>
      <c r="F74" s="773" t="s">
        <v>486</v>
      </c>
      <c r="G74" s="773" t="s">
        <v>686</v>
      </c>
      <c r="H74" s="773" t="s">
        <v>315</v>
      </c>
      <c r="I74" s="777" t="s">
        <v>689</v>
      </c>
      <c r="J74" s="773" t="s">
        <v>688</v>
      </c>
      <c r="K74" s="773" t="s">
        <v>691</v>
      </c>
      <c r="L74" s="773" t="s">
        <v>690</v>
      </c>
      <c r="M74" s="773" t="s">
        <v>692</v>
      </c>
      <c r="N74" s="773" t="s">
        <v>693</v>
      </c>
      <c r="O74" s="773" t="s">
        <v>694</v>
      </c>
      <c r="P74" s="773" t="s">
        <v>695</v>
      </c>
      <c r="Q74" s="773" t="s">
        <v>687</v>
      </c>
    </row>
    <row r="75" spans="1:17" s="680" customFormat="1" ht="5.25" customHeight="1" thickTop="1">
      <c r="A75" s="676"/>
      <c r="B75" s="677"/>
      <c r="C75" s="678"/>
      <c r="D75" s="678"/>
      <c r="E75" s="678"/>
      <c r="F75" s="678"/>
      <c r="G75" s="678"/>
      <c r="H75" s="678"/>
      <c r="I75" s="690"/>
      <c r="J75" s="679"/>
      <c r="K75" s="679"/>
      <c r="L75" s="679"/>
      <c r="M75" s="679"/>
      <c r="N75" s="679"/>
      <c r="O75" s="679"/>
      <c r="P75" s="679"/>
      <c r="Q75" s="679"/>
    </row>
    <row r="76" spans="1:17" ht="24">
      <c r="A76" s="691" t="s">
        <v>611</v>
      </c>
      <c r="B76" s="682"/>
      <c r="C76" s="592" t="s">
        <v>354</v>
      </c>
      <c r="D76" s="592" t="s">
        <v>700</v>
      </c>
      <c r="E76" s="592" t="s">
        <v>912</v>
      </c>
      <c r="F76" s="623" t="s">
        <v>796</v>
      </c>
      <c r="G76" s="623"/>
      <c r="H76" s="592" t="s">
        <v>868</v>
      </c>
      <c r="I76" s="686"/>
      <c r="J76" s="623"/>
      <c r="K76" s="623"/>
      <c r="L76" s="623"/>
      <c r="M76" s="623"/>
      <c r="N76" s="592"/>
      <c r="O76" s="592"/>
      <c r="P76" s="623"/>
      <c r="Q76" s="623"/>
    </row>
    <row r="77" spans="1:17" ht="24">
      <c r="A77" s="691" t="s">
        <v>613</v>
      </c>
      <c r="B77" s="682"/>
      <c r="C77" s="592" t="s">
        <v>354</v>
      </c>
      <c r="D77" s="592" t="s">
        <v>708</v>
      </c>
      <c r="E77" s="592" t="s">
        <v>912</v>
      </c>
      <c r="F77" s="623" t="s">
        <v>798</v>
      </c>
      <c r="G77" s="623"/>
      <c r="H77" s="592" t="s">
        <v>868</v>
      </c>
      <c r="I77" s="686"/>
      <c r="J77" s="623"/>
      <c r="K77" s="623"/>
      <c r="L77" s="623"/>
      <c r="M77" s="623"/>
      <c r="N77" s="592"/>
      <c r="O77" s="592"/>
      <c r="P77" s="623"/>
      <c r="Q77" s="623"/>
    </row>
    <row r="78" spans="1:17" ht="36">
      <c r="A78" s="691" t="s">
        <v>614</v>
      </c>
      <c r="B78" s="682"/>
      <c r="C78" s="592" t="s">
        <v>354</v>
      </c>
      <c r="D78" s="592" t="s">
        <v>708</v>
      </c>
      <c r="E78" s="592" t="s">
        <v>890</v>
      </c>
      <c r="F78" s="623" t="s">
        <v>799</v>
      </c>
      <c r="G78" s="623"/>
      <c r="H78" s="592" t="s">
        <v>868</v>
      </c>
      <c r="I78" s="686"/>
      <c r="J78" s="623"/>
      <c r="K78" s="623"/>
      <c r="L78" s="623"/>
      <c r="M78" s="623"/>
      <c r="N78" s="592"/>
      <c r="O78" s="592"/>
      <c r="P78" s="623"/>
      <c r="Q78" s="623"/>
    </row>
    <row r="79" spans="1:17" ht="24">
      <c r="A79" s="691" t="s">
        <v>616</v>
      </c>
      <c r="B79" s="682"/>
      <c r="C79" s="592" t="s">
        <v>354</v>
      </c>
      <c r="D79" s="592" t="s">
        <v>112</v>
      </c>
      <c r="E79" s="592" t="s">
        <v>890</v>
      </c>
      <c r="F79" s="623" t="s">
        <v>801</v>
      </c>
      <c r="G79" s="592" t="s">
        <v>63</v>
      </c>
      <c r="H79" s="592" t="s">
        <v>868</v>
      </c>
      <c r="I79" s="686"/>
      <c r="J79" s="623"/>
      <c r="K79" s="623"/>
      <c r="L79" s="623"/>
      <c r="M79" s="623"/>
      <c r="N79" s="592" t="s">
        <v>1323</v>
      </c>
      <c r="O79" s="592"/>
      <c r="P79" s="623"/>
      <c r="Q79" s="692" t="s">
        <v>47</v>
      </c>
    </row>
    <row r="80" spans="1:17" ht="24">
      <c r="A80" s="691" t="s">
        <v>617</v>
      </c>
      <c r="B80" s="682"/>
      <c r="C80" s="592" t="s">
        <v>354</v>
      </c>
      <c r="D80" s="592" t="s">
        <v>113</v>
      </c>
      <c r="E80" s="592" t="s">
        <v>890</v>
      </c>
      <c r="F80" s="623" t="s">
        <v>54</v>
      </c>
      <c r="G80" s="623"/>
      <c r="H80" s="592" t="s">
        <v>868</v>
      </c>
      <c r="I80" s="686"/>
      <c r="J80" s="623"/>
      <c r="K80" s="623"/>
      <c r="L80" s="623"/>
      <c r="M80" s="623"/>
      <c r="N80" s="592"/>
      <c r="O80" s="592"/>
      <c r="P80" s="623"/>
      <c r="Q80" s="623"/>
    </row>
    <row r="81" spans="1:17" ht="24">
      <c r="A81" s="691" t="s">
        <v>618</v>
      </c>
      <c r="B81" s="682"/>
      <c r="C81" s="592" t="s">
        <v>354</v>
      </c>
      <c r="D81" s="592" t="s">
        <v>114</v>
      </c>
      <c r="E81" s="592" t="s">
        <v>890</v>
      </c>
      <c r="F81" s="623" t="s">
        <v>803</v>
      </c>
      <c r="G81" s="623"/>
      <c r="H81" s="592" t="s">
        <v>868</v>
      </c>
      <c r="I81" s="686"/>
      <c r="J81" s="623"/>
      <c r="K81" s="623"/>
      <c r="L81" s="623"/>
      <c r="M81" s="623"/>
      <c r="N81" s="592"/>
      <c r="O81" s="592"/>
      <c r="P81" s="623"/>
      <c r="Q81" s="623"/>
    </row>
    <row r="82" spans="1:17" ht="24">
      <c r="A82" s="691" t="s">
        <v>619</v>
      </c>
      <c r="B82" s="682"/>
      <c r="C82" s="592" t="s">
        <v>354</v>
      </c>
      <c r="D82" s="592" t="s">
        <v>905</v>
      </c>
      <c r="E82" s="592" t="s">
        <v>906</v>
      </c>
      <c r="F82" s="623" t="s">
        <v>55</v>
      </c>
      <c r="G82" s="623"/>
      <c r="H82" s="592" t="s">
        <v>868</v>
      </c>
      <c r="I82" s="686"/>
      <c r="J82" s="623"/>
      <c r="K82" s="623"/>
      <c r="L82" s="623"/>
      <c r="M82" s="623"/>
      <c r="N82" s="592"/>
      <c r="O82" s="592"/>
      <c r="P82" s="623"/>
      <c r="Q82" s="623"/>
    </row>
    <row r="83" spans="1:17" ht="36.75" customHeight="1">
      <c r="A83" s="691" t="s">
        <v>621</v>
      </c>
      <c r="B83" s="682"/>
      <c r="C83" s="592" t="s">
        <v>354</v>
      </c>
      <c r="D83" s="592" t="s">
        <v>101</v>
      </c>
      <c r="E83" s="592" t="s">
        <v>874</v>
      </c>
      <c r="F83" s="623" t="s">
        <v>806</v>
      </c>
      <c r="G83" s="623"/>
      <c r="H83" s="592" t="s">
        <v>868</v>
      </c>
      <c r="I83" s="686"/>
      <c r="J83" s="623"/>
      <c r="K83" s="623"/>
      <c r="L83" s="623"/>
      <c r="M83" s="623"/>
      <c r="N83" s="592"/>
      <c r="O83" s="592"/>
      <c r="P83" s="623"/>
      <c r="Q83" s="623"/>
    </row>
    <row r="84" spans="1:17" ht="48">
      <c r="A84" s="691" t="s">
        <v>630</v>
      </c>
      <c r="B84" s="682"/>
      <c r="C84" s="592" t="s">
        <v>354</v>
      </c>
      <c r="D84" s="592" t="s">
        <v>722</v>
      </c>
      <c r="E84" s="620" t="s">
        <v>317</v>
      </c>
      <c r="F84" s="623" t="s">
        <v>815</v>
      </c>
      <c r="G84" s="623"/>
      <c r="H84" s="592" t="s">
        <v>868</v>
      </c>
      <c r="I84" s="686"/>
      <c r="J84" s="623"/>
      <c r="K84" s="623"/>
      <c r="L84" s="623"/>
      <c r="M84" s="623"/>
      <c r="N84" s="592"/>
      <c r="O84" s="592"/>
      <c r="P84" s="623"/>
      <c r="Q84" s="623"/>
    </row>
    <row r="85" spans="1:17" ht="24">
      <c r="A85" s="691" t="s">
        <v>632</v>
      </c>
      <c r="B85" s="682"/>
      <c r="C85" s="592" t="s">
        <v>354</v>
      </c>
      <c r="D85" s="592" t="s">
        <v>706</v>
      </c>
      <c r="E85" s="592" t="s">
        <v>906</v>
      </c>
      <c r="F85" s="623" t="s">
        <v>817</v>
      </c>
      <c r="G85" s="623"/>
      <c r="H85" s="592" t="s">
        <v>868</v>
      </c>
      <c r="I85" s="686"/>
      <c r="J85" s="623"/>
      <c r="K85" s="623"/>
      <c r="L85" s="623"/>
      <c r="M85" s="623"/>
      <c r="N85" s="592"/>
      <c r="O85" s="592"/>
      <c r="P85" s="623"/>
      <c r="Q85" s="623"/>
    </row>
    <row r="86" spans="1:17" ht="36">
      <c r="A86" s="691" t="s">
        <v>636</v>
      </c>
      <c r="B86" s="682"/>
      <c r="C86" s="592" t="s">
        <v>354</v>
      </c>
      <c r="D86" s="592" t="s">
        <v>726</v>
      </c>
      <c r="E86" s="592" t="s">
        <v>316</v>
      </c>
      <c r="F86" s="623" t="s">
        <v>821</v>
      </c>
      <c r="G86" s="623"/>
      <c r="H86" s="592" t="s">
        <v>868</v>
      </c>
      <c r="I86" s="686"/>
      <c r="J86" s="623"/>
      <c r="K86" s="623"/>
      <c r="L86" s="623"/>
      <c r="M86" s="623"/>
      <c r="N86" s="592"/>
      <c r="O86" s="592"/>
      <c r="P86" s="623"/>
      <c r="Q86" s="623"/>
    </row>
    <row r="87" spans="1:17" ht="48">
      <c r="A87" s="691" t="s">
        <v>640</v>
      </c>
      <c r="B87" s="682"/>
      <c r="C87" s="592" t="s">
        <v>354</v>
      </c>
      <c r="D87" s="592" t="s">
        <v>728</v>
      </c>
      <c r="E87" s="592" t="s">
        <v>886</v>
      </c>
      <c r="F87" s="623" t="s">
        <v>825</v>
      </c>
      <c r="G87" s="623"/>
      <c r="H87" s="592" t="s">
        <v>868</v>
      </c>
      <c r="I87" s="686"/>
      <c r="J87" s="623"/>
      <c r="K87" s="623"/>
      <c r="L87" s="623"/>
      <c r="M87" s="623"/>
      <c r="N87" s="592"/>
      <c r="O87" s="592"/>
      <c r="P87" s="623"/>
      <c r="Q87" s="623"/>
    </row>
    <row r="88" spans="1:17" ht="24">
      <c r="A88" s="691" t="s">
        <v>645</v>
      </c>
      <c r="B88" s="682"/>
      <c r="C88" s="592" t="s">
        <v>354</v>
      </c>
      <c r="D88" s="592" t="s">
        <v>730</v>
      </c>
      <c r="E88" s="592" t="s">
        <v>886</v>
      </c>
      <c r="F88" s="623" t="s">
        <v>830</v>
      </c>
      <c r="G88" s="623"/>
      <c r="H88" s="592" t="s">
        <v>868</v>
      </c>
      <c r="I88" s="686"/>
      <c r="J88" s="623"/>
      <c r="K88" s="623"/>
      <c r="L88" s="623"/>
      <c r="M88" s="623"/>
      <c r="N88" s="592"/>
      <c r="O88" s="592"/>
      <c r="P88" s="623"/>
      <c r="Q88" s="963"/>
    </row>
    <row r="89" spans="1:17" ht="24">
      <c r="A89" s="691" t="s">
        <v>646</v>
      </c>
      <c r="B89" s="682"/>
      <c r="C89" s="592" t="s">
        <v>354</v>
      </c>
      <c r="D89" s="592" t="s">
        <v>726</v>
      </c>
      <c r="E89" s="592" t="s">
        <v>912</v>
      </c>
      <c r="F89" s="623" t="s">
        <v>831</v>
      </c>
      <c r="G89" s="623"/>
      <c r="H89" s="592" t="s">
        <v>868</v>
      </c>
      <c r="I89" s="686"/>
      <c r="J89" s="623"/>
      <c r="K89" s="623"/>
      <c r="L89" s="623"/>
      <c r="M89" s="623"/>
      <c r="N89" s="592"/>
      <c r="O89" s="592"/>
      <c r="P89" s="623"/>
      <c r="Q89" s="623"/>
    </row>
    <row r="90" spans="1:17" ht="62.25" customHeight="1" thickBot="1">
      <c r="A90" s="1228">
        <v>7</v>
      </c>
      <c r="B90" s="1228"/>
      <c r="C90" s="1228"/>
      <c r="D90" s="1228"/>
      <c r="E90" s="1228"/>
      <c r="F90" s="1228"/>
      <c r="G90" s="1228"/>
      <c r="H90" s="1228"/>
      <c r="I90" s="1228"/>
      <c r="J90" s="1228"/>
      <c r="K90" s="1228"/>
      <c r="L90" s="1228"/>
      <c r="M90" s="1228"/>
      <c r="N90" s="1228"/>
      <c r="O90" s="1228"/>
      <c r="P90" s="1228"/>
      <c r="Q90" s="1228"/>
    </row>
    <row r="91" spans="1:17" s="778" customFormat="1" ht="37.5" thickBot="1" thickTop="1">
      <c r="A91" s="772" t="s">
        <v>531</v>
      </c>
      <c r="B91" s="677"/>
      <c r="C91" s="773" t="s">
        <v>684</v>
      </c>
      <c r="D91" s="773" t="s">
        <v>532</v>
      </c>
      <c r="E91" s="773" t="s">
        <v>685</v>
      </c>
      <c r="F91" s="773" t="s">
        <v>486</v>
      </c>
      <c r="G91" s="773" t="s">
        <v>686</v>
      </c>
      <c r="H91" s="773" t="s">
        <v>315</v>
      </c>
      <c r="I91" s="777" t="s">
        <v>689</v>
      </c>
      <c r="J91" s="773" t="s">
        <v>688</v>
      </c>
      <c r="K91" s="773" t="s">
        <v>691</v>
      </c>
      <c r="L91" s="773" t="s">
        <v>690</v>
      </c>
      <c r="M91" s="773" t="s">
        <v>692</v>
      </c>
      <c r="N91" s="773" t="s">
        <v>693</v>
      </c>
      <c r="O91" s="773" t="s">
        <v>694</v>
      </c>
      <c r="P91" s="773" t="s">
        <v>695</v>
      </c>
      <c r="Q91" s="773" t="s">
        <v>687</v>
      </c>
    </row>
    <row r="92" spans="1:17" s="680" customFormat="1" ht="5.25" customHeight="1" thickTop="1">
      <c r="A92" s="676"/>
      <c r="B92" s="677"/>
      <c r="C92" s="678"/>
      <c r="D92" s="678"/>
      <c r="E92" s="678"/>
      <c r="F92" s="678"/>
      <c r="G92" s="678"/>
      <c r="H92" s="678"/>
      <c r="I92" s="690"/>
      <c r="J92" s="679"/>
      <c r="K92" s="679"/>
      <c r="L92" s="679"/>
      <c r="M92" s="679"/>
      <c r="N92" s="679"/>
      <c r="O92" s="679"/>
      <c r="P92" s="679"/>
      <c r="Q92" s="679"/>
    </row>
    <row r="93" spans="1:17" ht="36">
      <c r="A93" s="691" t="s">
        <v>649</v>
      </c>
      <c r="B93" s="682"/>
      <c r="C93" s="592" t="s">
        <v>354</v>
      </c>
      <c r="D93" s="592" t="s">
        <v>732</v>
      </c>
      <c r="E93" s="592" t="s">
        <v>881</v>
      </c>
      <c r="F93" s="623" t="s">
        <v>834</v>
      </c>
      <c r="G93" s="623"/>
      <c r="H93" s="592" t="s">
        <v>868</v>
      </c>
      <c r="I93" s="686"/>
      <c r="J93" s="623"/>
      <c r="K93" s="623"/>
      <c r="L93" s="623"/>
      <c r="M93" s="623"/>
      <c r="N93" s="592"/>
      <c r="O93" s="592"/>
      <c r="P93" s="623"/>
      <c r="Q93" s="623"/>
    </row>
    <row r="94" spans="1:17" ht="24">
      <c r="A94" s="691" t="s">
        <v>650</v>
      </c>
      <c r="B94" s="682"/>
      <c r="C94" s="592" t="s">
        <v>354</v>
      </c>
      <c r="D94" s="592" t="s">
        <v>733</v>
      </c>
      <c r="E94" s="592" t="s">
        <v>881</v>
      </c>
      <c r="F94" s="623" t="s">
        <v>57</v>
      </c>
      <c r="G94" s="623"/>
      <c r="H94" s="592" t="s">
        <v>868</v>
      </c>
      <c r="I94" s="686"/>
      <c r="J94" s="623"/>
      <c r="K94" s="623"/>
      <c r="L94" s="623"/>
      <c r="M94" s="623"/>
      <c r="N94" s="592"/>
      <c r="O94" s="592"/>
      <c r="P94" s="623"/>
      <c r="Q94" s="623"/>
    </row>
    <row r="95" spans="1:17" ht="24">
      <c r="A95" s="691" t="s">
        <v>653</v>
      </c>
      <c r="B95" s="682"/>
      <c r="C95" s="592" t="s">
        <v>354</v>
      </c>
      <c r="D95" s="592" t="s">
        <v>734</v>
      </c>
      <c r="E95" s="592" t="s">
        <v>881</v>
      </c>
      <c r="F95" s="623" t="s">
        <v>58</v>
      </c>
      <c r="G95" s="623"/>
      <c r="H95" s="592" t="s">
        <v>868</v>
      </c>
      <c r="I95" s="686"/>
      <c r="J95" s="623"/>
      <c r="K95" s="623"/>
      <c r="L95" s="623"/>
      <c r="M95" s="623"/>
      <c r="N95" s="592"/>
      <c r="O95" s="592"/>
      <c r="P95" s="623"/>
      <c r="Q95" s="623"/>
    </row>
    <row r="96" spans="1:17" ht="24">
      <c r="A96" s="691" t="s">
        <v>655</v>
      </c>
      <c r="B96" s="682"/>
      <c r="C96" s="592" t="s">
        <v>354</v>
      </c>
      <c r="D96" s="592" t="s">
        <v>736</v>
      </c>
      <c r="E96" s="592" t="s">
        <v>886</v>
      </c>
      <c r="F96" s="623" t="s">
        <v>59</v>
      </c>
      <c r="G96" s="623"/>
      <c r="H96" s="592" t="s">
        <v>868</v>
      </c>
      <c r="I96" s="686"/>
      <c r="J96" s="623"/>
      <c r="K96" s="623"/>
      <c r="L96" s="623"/>
      <c r="M96" s="623"/>
      <c r="N96" s="592"/>
      <c r="O96" s="592"/>
      <c r="P96" s="623"/>
      <c r="Q96" s="693"/>
    </row>
    <row r="97" spans="1:17" ht="24">
      <c r="A97" s="691" t="s">
        <v>657</v>
      </c>
      <c r="B97" s="682"/>
      <c r="C97" s="592" t="s">
        <v>354</v>
      </c>
      <c r="D97" s="592" t="s">
        <v>120</v>
      </c>
      <c r="E97" s="592" t="s">
        <v>890</v>
      </c>
      <c r="F97" s="623" t="s">
        <v>60</v>
      </c>
      <c r="G97" s="623"/>
      <c r="H97" s="592" t="s">
        <v>868</v>
      </c>
      <c r="I97" s="686"/>
      <c r="J97" s="623"/>
      <c r="K97" s="623"/>
      <c r="L97" s="623"/>
      <c r="M97" s="623"/>
      <c r="N97" s="592"/>
      <c r="O97" s="592"/>
      <c r="P97" s="623"/>
      <c r="Q97" s="623"/>
    </row>
    <row r="98" spans="1:17" ht="15" customHeight="1">
      <c r="A98" s="694"/>
      <c r="C98" s="687" t="s">
        <v>354</v>
      </c>
      <c r="D98" s="1229" t="s">
        <v>355</v>
      </c>
      <c r="E98" s="1229"/>
      <c r="F98" s="1229"/>
      <c r="G98" s="1229"/>
      <c r="H98" s="1229"/>
      <c r="I98" s="1229"/>
      <c r="J98" s="1229"/>
      <c r="K98" s="1229"/>
      <c r="L98" s="1229"/>
      <c r="M98" s="1229"/>
      <c r="N98" s="1229"/>
      <c r="O98" s="1229"/>
      <c r="P98" s="1229"/>
      <c r="Q98" s="1229"/>
    </row>
    <row r="99" spans="1:17" ht="12.75" thickBot="1">
      <c r="A99" s="694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</row>
    <row r="100" spans="1:17" ht="16.5" thickBot="1" thickTop="1">
      <c r="A100" s="1236" t="s">
        <v>524</v>
      </c>
      <c r="B100" s="1237"/>
      <c r="C100" s="1237"/>
      <c r="D100" s="1237"/>
      <c r="E100" s="1237"/>
      <c r="F100" s="1237"/>
      <c r="G100" s="1237"/>
      <c r="H100" s="1237"/>
      <c r="I100" s="1237"/>
      <c r="J100" s="1238"/>
      <c r="K100" s="670"/>
      <c r="L100" s="670"/>
      <c r="M100" s="670"/>
      <c r="N100" s="671"/>
      <c r="O100" s="671"/>
      <c r="P100" s="670"/>
      <c r="Q100" s="670"/>
    </row>
    <row r="101" spans="1:17" s="695" customFormat="1" ht="5.25" customHeight="1" thickBot="1" thickTop="1">
      <c r="A101" s="673"/>
      <c r="B101" s="673"/>
      <c r="C101" s="673"/>
      <c r="D101" s="673"/>
      <c r="E101" s="673"/>
      <c r="F101" s="673"/>
      <c r="G101" s="673"/>
      <c r="H101" s="673"/>
      <c r="I101" s="689"/>
      <c r="J101" s="670"/>
      <c r="K101" s="670"/>
      <c r="L101" s="670"/>
      <c r="M101" s="670"/>
      <c r="N101" s="671"/>
      <c r="O101" s="671"/>
      <c r="P101" s="670"/>
      <c r="Q101" s="670"/>
    </row>
    <row r="102" spans="1:17" s="778" customFormat="1" ht="37.5" thickBot="1" thickTop="1">
      <c r="A102" s="774" t="s">
        <v>531</v>
      </c>
      <c r="B102" s="677"/>
      <c r="C102" s="775" t="s">
        <v>684</v>
      </c>
      <c r="D102" s="775" t="s">
        <v>532</v>
      </c>
      <c r="E102" s="775" t="s">
        <v>685</v>
      </c>
      <c r="F102" s="775" t="s">
        <v>486</v>
      </c>
      <c r="G102" s="775" t="s">
        <v>686</v>
      </c>
      <c r="H102" s="775" t="s">
        <v>321</v>
      </c>
      <c r="I102" s="779" t="s">
        <v>689</v>
      </c>
      <c r="J102" s="775" t="s">
        <v>688</v>
      </c>
      <c r="K102" s="775" t="s">
        <v>691</v>
      </c>
      <c r="L102" s="775" t="s">
        <v>690</v>
      </c>
      <c r="M102" s="775" t="s">
        <v>692</v>
      </c>
      <c r="N102" s="775" t="s">
        <v>693</v>
      </c>
      <c r="O102" s="775" t="s">
        <v>694</v>
      </c>
      <c r="P102" s="775" t="s">
        <v>695</v>
      </c>
      <c r="Q102" s="775" t="s">
        <v>687</v>
      </c>
    </row>
    <row r="103" spans="1:17" s="680" customFormat="1" ht="5.25" customHeight="1" thickTop="1">
      <c r="A103" s="676"/>
      <c r="B103" s="677"/>
      <c r="C103" s="678"/>
      <c r="D103" s="678"/>
      <c r="E103" s="678"/>
      <c r="F103" s="678"/>
      <c r="G103" s="678"/>
      <c r="H103" s="678"/>
      <c r="I103" s="690"/>
      <c r="J103" s="679"/>
      <c r="K103" s="679"/>
      <c r="L103" s="679"/>
      <c r="M103" s="679"/>
      <c r="N103" s="679"/>
      <c r="O103" s="679"/>
      <c r="P103" s="679"/>
      <c r="Q103" s="679"/>
    </row>
    <row r="104" spans="1:17" ht="84">
      <c r="A104" s="696" t="s">
        <v>679</v>
      </c>
      <c r="B104" s="682"/>
      <c r="C104" s="120">
        <v>1</v>
      </c>
      <c r="D104" s="124" t="s">
        <v>873</v>
      </c>
      <c r="E104" s="124" t="s">
        <v>874</v>
      </c>
      <c r="F104" s="140" t="s">
        <v>864</v>
      </c>
      <c r="G104" s="142" t="s">
        <v>178</v>
      </c>
      <c r="H104" s="141">
        <v>8</v>
      </c>
      <c r="I104" s="928">
        <v>0.6</v>
      </c>
      <c r="J104" s="143">
        <v>4.8</v>
      </c>
      <c r="K104" s="144">
        <v>15000</v>
      </c>
      <c r="L104" s="124"/>
      <c r="M104" s="144">
        <v>1000</v>
      </c>
      <c r="N104" s="124" t="s">
        <v>877</v>
      </c>
      <c r="O104" s="124"/>
      <c r="P104" s="643"/>
      <c r="Q104" s="145" t="s">
        <v>1548</v>
      </c>
    </row>
    <row r="105" spans="1:17" ht="60">
      <c r="A105" s="696" t="s">
        <v>677</v>
      </c>
      <c r="B105" s="682"/>
      <c r="C105" s="921">
        <v>2</v>
      </c>
      <c r="D105" s="921" t="s">
        <v>98</v>
      </c>
      <c r="E105" s="921" t="s">
        <v>874</v>
      </c>
      <c r="F105" s="899" t="s">
        <v>862</v>
      </c>
      <c r="G105" s="922" t="s">
        <v>1399</v>
      </c>
      <c r="H105" s="923" t="s">
        <v>127</v>
      </c>
      <c r="I105" s="924">
        <v>0.165</v>
      </c>
      <c r="J105" s="925">
        <v>1.155</v>
      </c>
      <c r="K105" s="926">
        <v>12000</v>
      </c>
      <c r="L105" s="926"/>
      <c r="M105" s="926">
        <v>578</v>
      </c>
      <c r="N105" s="921"/>
      <c r="O105" s="921"/>
      <c r="P105" s="927"/>
      <c r="Q105" s="964" t="s">
        <v>1930</v>
      </c>
    </row>
    <row r="106" spans="1:17" ht="96">
      <c r="A106" s="696" t="s">
        <v>665</v>
      </c>
      <c r="B106" s="682"/>
      <c r="C106" s="865">
        <v>3</v>
      </c>
      <c r="D106" s="865" t="s">
        <v>722</v>
      </c>
      <c r="E106" s="865" t="s">
        <v>890</v>
      </c>
      <c r="F106" s="866" t="s">
        <v>1262</v>
      </c>
      <c r="G106" s="866" t="s">
        <v>1503</v>
      </c>
      <c r="H106" s="865" t="s">
        <v>868</v>
      </c>
      <c r="I106" s="879">
        <v>0.456</v>
      </c>
      <c r="J106" s="866">
        <v>3.42</v>
      </c>
      <c r="K106" s="866"/>
      <c r="L106" s="866"/>
      <c r="M106" s="866"/>
      <c r="N106" s="865"/>
      <c r="O106" s="865"/>
      <c r="P106" s="866"/>
      <c r="Q106" s="866" t="s">
        <v>1931</v>
      </c>
    </row>
    <row r="107" spans="1:17" ht="19.5" customHeight="1" thickBot="1">
      <c r="A107" s="1228">
        <v>8</v>
      </c>
      <c r="B107" s="1228"/>
      <c r="C107" s="1228"/>
      <c r="D107" s="1228"/>
      <c r="E107" s="1228"/>
      <c r="F107" s="1228"/>
      <c r="G107" s="1228"/>
      <c r="H107" s="1228"/>
      <c r="I107" s="1228"/>
      <c r="J107" s="1228"/>
      <c r="K107" s="1228"/>
      <c r="L107" s="1228"/>
      <c r="M107" s="1228"/>
      <c r="N107" s="1228"/>
      <c r="O107" s="1228"/>
      <c r="P107" s="1228"/>
      <c r="Q107" s="1228"/>
    </row>
    <row r="108" spans="1:17" s="778" customFormat="1" ht="37.5" thickBot="1" thickTop="1">
      <c r="A108" s="774" t="s">
        <v>531</v>
      </c>
      <c r="B108" s="677"/>
      <c r="C108" s="775" t="s">
        <v>684</v>
      </c>
      <c r="D108" s="775" t="s">
        <v>532</v>
      </c>
      <c r="E108" s="775" t="s">
        <v>685</v>
      </c>
      <c r="F108" s="775" t="s">
        <v>486</v>
      </c>
      <c r="G108" s="775" t="s">
        <v>686</v>
      </c>
      <c r="H108" s="775" t="s">
        <v>321</v>
      </c>
      <c r="I108" s="779" t="s">
        <v>689</v>
      </c>
      <c r="J108" s="775" t="s">
        <v>688</v>
      </c>
      <c r="K108" s="775" t="s">
        <v>691</v>
      </c>
      <c r="L108" s="775" t="s">
        <v>690</v>
      </c>
      <c r="M108" s="775" t="s">
        <v>692</v>
      </c>
      <c r="N108" s="775" t="s">
        <v>693</v>
      </c>
      <c r="O108" s="775" t="s">
        <v>694</v>
      </c>
      <c r="P108" s="775" t="s">
        <v>695</v>
      </c>
      <c r="Q108" s="775" t="s">
        <v>687</v>
      </c>
    </row>
    <row r="109" spans="1:17" s="680" customFormat="1" ht="5.25" customHeight="1" thickTop="1">
      <c r="A109" s="676"/>
      <c r="B109" s="677"/>
      <c r="C109" s="678"/>
      <c r="D109" s="678"/>
      <c r="E109" s="678"/>
      <c r="F109" s="678"/>
      <c r="G109" s="678"/>
      <c r="H109" s="678"/>
      <c r="I109" s="690"/>
      <c r="J109" s="679"/>
      <c r="K109" s="679"/>
      <c r="L109" s="679"/>
      <c r="M109" s="679"/>
      <c r="N109" s="679"/>
      <c r="O109" s="679"/>
      <c r="P109" s="679"/>
      <c r="Q109" s="679"/>
    </row>
    <row r="110" spans="1:17" ht="72">
      <c r="A110" s="696" t="s">
        <v>298</v>
      </c>
      <c r="B110" s="682"/>
      <c r="C110" s="817">
        <v>4</v>
      </c>
      <c r="D110" s="817" t="s">
        <v>999</v>
      </c>
      <c r="E110" s="817" t="s">
        <v>874</v>
      </c>
      <c r="F110" s="825" t="s">
        <v>1000</v>
      </c>
      <c r="G110" s="819" t="s">
        <v>1001</v>
      </c>
      <c r="H110" s="820" t="s">
        <v>1002</v>
      </c>
      <c r="I110" s="819" t="s">
        <v>1003</v>
      </c>
      <c r="J110" s="817" t="s">
        <v>1004</v>
      </c>
      <c r="K110" s="822" t="s">
        <v>1005</v>
      </c>
      <c r="L110" s="817" t="s">
        <v>1006</v>
      </c>
      <c r="M110" s="822" t="s">
        <v>1007</v>
      </c>
      <c r="N110" s="817" t="s">
        <v>1008</v>
      </c>
      <c r="O110" s="817" t="s">
        <v>1009</v>
      </c>
      <c r="P110" s="841"/>
      <c r="Q110" s="825" t="s">
        <v>1010</v>
      </c>
    </row>
    <row r="111" spans="1:17" ht="24">
      <c r="A111" s="696" t="s">
        <v>682</v>
      </c>
      <c r="B111" s="682"/>
      <c r="C111" s="637">
        <v>5</v>
      </c>
      <c r="D111" s="637" t="s">
        <v>739</v>
      </c>
      <c r="E111" s="637" t="s">
        <v>320</v>
      </c>
      <c r="F111" s="684" t="s">
        <v>866</v>
      </c>
      <c r="G111" s="684"/>
      <c r="H111" s="637" t="s">
        <v>868</v>
      </c>
      <c r="I111" s="685"/>
      <c r="J111" s="684"/>
      <c r="K111" s="684"/>
      <c r="L111" s="684"/>
      <c r="M111" s="684"/>
      <c r="N111" s="637"/>
      <c r="O111" s="637"/>
      <c r="P111" s="684"/>
      <c r="Q111" s="684" t="s">
        <v>1273</v>
      </c>
    </row>
    <row r="112" spans="1:17" ht="48">
      <c r="A112" s="696" t="s">
        <v>678</v>
      </c>
      <c r="B112" s="682"/>
      <c r="C112" s="62">
        <v>6</v>
      </c>
      <c r="D112" s="62" t="s">
        <v>937</v>
      </c>
      <c r="E112" s="62" t="s">
        <v>890</v>
      </c>
      <c r="F112" s="63" t="s">
        <v>938</v>
      </c>
      <c r="G112" s="64"/>
      <c r="H112" s="65" t="s">
        <v>1261</v>
      </c>
      <c r="I112" s="64">
        <v>9.3</v>
      </c>
      <c r="J112" s="71">
        <v>88.35</v>
      </c>
      <c r="K112" s="68">
        <v>251115</v>
      </c>
      <c r="L112" s="62"/>
      <c r="M112" s="68">
        <v>2171</v>
      </c>
      <c r="N112" s="637" t="s">
        <v>939</v>
      </c>
      <c r="O112" s="62">
        <v>2</v>
      </c>
      <c r="P112" s="69" t="s">
        <v>940</v>
      </c>
      <c r="Q112" s="70" t="s">
        <v>941</v>
      </c>
    </row>
    <row r="113" spans="1:17" ht="24">
      <c r="A113" s="696" t="s">
        <v>664</v>
      </c>
      <c r="B113" s="682"/>
      <c r="C113" s="537" t="s">
        <v>354</v>
      </c>
      <c r="D113" s="593" t="s">
        <v>885</v>
      </c>
      <c r="E113" s="588" t="s">
        <v>886</v>
      </c>
      <c r="F113" s="595" t="s">
        <v>296</v>
      </c>
      <c r="G113" s="596"/>
      <c r="H113" s="537" t="s">
        <v>868</v>
      </c>
      <c r="I113" s="589">
        <v>4</v>
      </c>
      <c r="J113" s="590">
        <v>38</v>
      </c>
      <c r="K113" s="597">
        <v>200000</v>
      </c>
      <c r="L113" s="597"/>
      <c r="M113" s="591">
        <v>3184</v>
      </c>
      <c r="N113" s="537" t="s">
        <v>297</v>
      </c>
      <c r="O113" s="598"/>
      <c r="P113" s="598"/>
      <c r="Q113" s="546"/>
    </row>
    <row r="114" spans="1:17" ht="24">
      <c r="A114" s="696" t="s">
        <v>663</v>
      </c>
      <c r="B114" s="682"/>
      <c r="C114" s="592" t="s">
        <v>354</v>
      </c>
      <c r="D114" s="592" t="s">
        <v>707</v>
      </c>
      <c r="E114" s="592" t="s">
        <v>316</v>
      </c>
      <c r="F114" s="623" t="s">
        <v>61</v>
      </c>
      <c r="G114" s="623"/>
      <c r="H114" s="592" t="s">
        <v>868</v>
      </c>
      <c r="I114" s="686"/>
      <c r="J114" s="623"/>
      <c r="K114" s="623"/>
      <c r="L114" s="623"/>
      <c r="M114" s="623"/>
      <c r="N114" s="592"/>
      <c r="O114" s="592"/>
      <c r="P114" s="623"/>
      <c r="Q114" s="623"/>
    </row>
    <row r="115" spans="1:17" ht="48">
      <c r="A115" s="696" t="s">
        <v>661</v>
      </c>
      <c r="B115" s="682"/>
      <c r="C115" s="592" t="s">
        <v>354</v>
      </c>
      <c r="D115" s="592" t="s">
        <v>726</v>
      </c>
      <c r="E115" s="592" t="s">
        <v>316</v>
      </c>
      <c r="F115" s="623" t="s">
        <v>1250</v>
      </c>
      <c r="G115" s="623"/>
      <c r="H115" s="537" t="s">
        <v>868</v>
      </c>
      <c r="I115" s="686"/>
      <c r="J115" s="623"/>
      <c r="K115" s="623"/>
      <c r="L115" s="623"/>
      <c r="M115" s="623"/>
      <c r="N115" s="592"/>
      <c r="O115" s="592"/>
      <c r="P115" s="623"/>
      <c r="Q115" s="623"/>
    </row>
    <row r="116" spans="1:17" ht="24">
      <c r="A116" s="696" t="s">
        <v>662</v>
      </c>
      <c r="B116" s="682"/>
      <c r="C116" s="592" t="s">
        <v>354</v>
      </c>
      <c r="D116" s="592" t="s">
        <v>733</v>
      </c>
      <c r="E116" s="592" t="s">
        <v>881</v>
      </c>
      <c r="F116" s="623" t="s">
        <v>844</v>
      </c>
      <c r="G116" s="623"/>
      <c r="H116" s="537" t="s">
        <v>868</v>
      </c>
      <c r="I116" s="686"/>
      <c r="J116" s="623"/>
      <c r="K116" s="623"/>
      <c r="L116" s="623"/>
      <c r="M116" s="623"/>
      <c r="N116" s="592"/>
      <c r="O116" s="592"/>
      <c r="P116" s="623"/>
      <c r="Q116" s="623"/>
    </row>
    <row r="117" spans="1:17" ht="46.5" customHeight="1">
      <c r="A117" s="696" t="s">
        <v>602</v>
      </c>
      <c r="B117" s="682"/>
      <c r="C117" s="592" t="s">
        <v>354</v>
      </c>
      <c r="D117" s="592" t="s">
        <v>736</v>
      </c>
      <c r="E117" s="592" t="s">
        <v>318</v>
      </c>
      <c r="F117" s="623" t="s">
        <v>286</v>
      </c>
      <c r="G117" s="623"/>
      <c r="H117" s="537" t="s">
        <v>868</v>
      </c>
      <c r="I117" s="686"/>
      <c r="J117" s="623"/>
      <c r="K117" s="623"/>
      <c r="L117" s="623"/>
      <c r="M117" s="623"/>
      <c r="N117" s="592"/>
      <c r="O117" s="592"/>
      <c r="P117" s="623"/>
      <c r="Q117" s="623"/>
    </row>
    <row r="118" spans="1:17" ht="48">
      <c r="A118" s="696" t="s">
        <v>667</v>
      </c>
      <c r="B118" s="682"/>
      <c r="C118" s="592" t="s">
        <v>354</v>
      </c>
      <c r="D118" s="592" t="s">
        <v>117</v>
      </c>
      <c r="E118" s="620" t="s">
        <v>319</v>
      </c>
      <c r="F118" s="623" t="s">
        <v>851</v>
      </c>
      <c r="G118" s="623"/>
      <c r="H118" s="592" t="s">
        <v>868</v>
      </c>
      <c r="I118" s="686"/>
      <c r="J118" s="623"/>
      <c r="K118" s="623"/>
      <c r="L118" s="623"/>
      <c r="M118" s="623"/>
      <c r="N118" s="592"/>
      <c r="O118" s="592"/>
      <c r="P118" s="623"/>
      <c r="Q118" s="623" t="s">
        <v>1169</v>
      </c>
    </row>
    <row r="119" spans="1:17" ht="36">
      <c r="A119" s="696" t="s">
        <v>616</v>
      </c>
      <c r="B119" s="682"/>
      <c r="C119" s="592" t="s">
        <v>354</v>
      </c>
      <c r="D119" s="592" t="s">
        <v>112</v>
      </c>
      <c r="E119" s="592" t="s">
        <v>890</v>
      </c>
      <c r="F119" s="623" t="s">
        <v>1274</v>
      </c>
      <c r="G119" s="592" t="s">
        <v>1405</v>
      </c>
      <c r="H119" s="592" t="s">
        <v>868</v>
      </c>
      <c r="I119" s="686"/>
      <c r="J119" s="623"/>
      <c r="K119" s="623"/>
      <c r="L119" s="623"/>
      <c r="M119" s="623"/>
      <c r="N119" s="592" t="s">
        <v>1323</v>
      </c>
      <c r="O119" s="592"/>
      <c r="P119" s="623"/>
      <c r="Q119" s="692" t="s">
        <v>47</v>
      </c>
    </row>
    <row r="120" spans="1:17" ht="24">
      <c r="A120" s="696" t="s">
        <v>668</v>
      </c>
      <c r="B120" s="682"/>
      <c r="C120" s="592" t="s">
        <v>354</v>
      </c>
      <c r="D120" s="592" t="s">
        <v>114</v>
      </c>
      <c r="E120" s="592" t="s">
        <v>890</v>
      </c>
      <c r="F120" s="623" t="s">
        <v>62</v>
      </c>
      <c r="G120" s="592" t="s">
        <v>1251</v>
      </c>
      <c r="H120" s="592" t="s">
        <v>868</v>
      </c>
      <c r="I120" s="686"/>
      <c r="J120" s="623"/>
      <c r="K120" s="623"/>
      <c r="L120" s="623"/>
      <c r="M120" s="623"/>
      <c r="N120" s="592"/>
      <c r="O120" s="592"/>
      <c r="P120" s="623"/>
      <c r="Q120" s="623" t="s">
        <v>1406</v>
      </c>
    </row>
    <row r="121" spans="1:17" ht="36">
      <c r="A121" s="696" t="s">
        <v>669</v>
      </c>
      <c r="B121" s="682"/>
      <c r="C121" s="592" t="s">
        <v>354</v>
      </c>
      <c r="D121" s="592" t="s">
        <v>122</v>
      </c>
      <c r="E121" s="592" t="s">
        <v>874</v>
      </c>
      <c r="F121" s="623" t="s">
        <v>854</v>
      </c>
      <c r="G121" s="623"/>
      <c r="H121" s="592" t="s">
        <v>868</v>
      </c>
      <c r="I121" s="686"/>
      <c r="J121" s="623"/>
      <c r="K121" s="623"/>
      <c r="L121" s="623"/>
      <c r="M121" s="623"/>
      <c r="N121" s="592"/>
      <c r="O121" s="592"/>
      <c r="P121" s="623"/>
      <c r="Q121" s="623"/>
    </row>
    <row r="122" spans="1:17" ht="27.75" customHeight="1" thickBot="1">
      <c r="A122" s="1228">
        <v>9</v>
      </c>
      <c r="B122" s="1228"/>
      <c r="C122" s="1228"/>
      <c r="D122" s="1228"/>
      <c r="E122" s="1228"/>
      <c r="F122" s="1228"/>
      <c r="G122" s="1228"/>
      <c r="H122" s="1228"/>
      <c r="I122" s="1228"/>
      <c r="J122" s="1228"/>
      <c r="K122" s="1228"/>
      <c r="L122" s="1228"/>
      <c r="M122" s="1228"/>
      <c r="N122" s="1228"/>
      <c r="O122" s="1228"/>
      <c r="P122" s="1228"/>
      <c r="Q122" s="1228"/>
    </row>
    <row r="123" spans="1:17" s="778" customFormat="1" ht="37.5" thickBot="1" thickTop="1">
      <c r="A123" s="774" t="s">
        <v>531</v>
      </c>
      <c r="B123" s="677"/>
      <c r="C123" s="775" t="s">
        <v>684</v>
      </c>
      <c r="D123" s="775" t="s">
        <v>532</v>
      </c>
      <c r="E123" s="775" t="s">
        <v>685</v>
      </c>
      <c r="F123" s="775" t="s">
        <v>486</v>
      </c>
      <c r="G123" s="775" t="s">
        <v>686</v>
      </c>
      <c r="H123" s="775" t="s">
        <v>321</v>
      </c>
      <c r="I123" s="779" t="s">
        <v>689</v>
      </c>
      <c r="J123" s="775" t="s">
        <v>688</v>
      </c>
      <c r="K123" s="775" t="s">
        <v>691</v>
      </c>
      <c r="L123" s="775" t="s">
        <v>690</v>
      </c>
      <c r="M123" s="775" t="s">
        <v>692</v>
      </c>
      <c r="N123" s="775" t="s">
        <v>693</v>
      </c>
      <c r="O123" s="775" t="s">
        <v>694</v>
      </c>
      <c r="P123" s="775" t="s">
        <v>695</v>
      </c>
      <c r="Q123" s="775" t="s">
        <v>687</v>
      </c>
    </row>
    <row r="124" spans="1:17" s="680" customFormat="1" ht="5.25" customHeight="1" thickTop="1">
      <c r="A124" s="676"/>
      <c r="B124" s="677"/>
      <c r="C124" s="678"/>
      <c r="D124" s="678"/>
      <c r="E124" s="678"/>
      <c r="F124" s="678"/>
      <c r="G124" s="678"/>
      <c r="H124" s="678"/>
      <c r="I124" s="690"/>
      <c r="J124" s="679"/>
      <c r="K124" s="679"/>
      <c r="L124" s="679"/>
      <c r="M124" s="679"/>
      <c r="N124" s="679"/>
      <c r="O124" s="679"/>
      <c r="P124" s="679"/>
      <c r="Q124" s="679"/>
    </row>
    <row r="125" spans="1:17" ht="24">
      <c r="A125" s="696" t="s">
        <v>670</v>
      </c>
      <c r="B125" s="682"/>
      <c r="C125" s="592" t="s">
        <v>354</v>
      </c>
      <c r="D125" s="592" t="s">
        <v>122</v>
      </c>
      <c r="E125" s="592" t="s">
        <v>874</v>
      </c>
      <c r="F125" s="623" t="s">
        <v>855</v>
      </c>
      <c r="G125" s="623"/>
      <c r="H125" s="592" t="s">
        <v>868</v>
      </c>
      <c r="I125" s="686"/>
      <c r="J125" s="623"/>
      <c r="K125" s="623"/>
      <c r="L125" s="623"/>
      <c r="M125" s="623"/>
      <c r="N125" s="592" t="s">
        <v>1323</v>
      </c>
      <c r="O125" s="592"/>
      <c r="P125" s="623"/>
      <c r="Q125" s="623" t="s">
        <v>1400</v>
      </c>
    </row>
    <row r="126" spans="1:17" ht="24" customHeight="1">
      <c r="A126" s="694"/>
      <c r="C126" s="687" t="s">
        <v>354</v>
      </c>
      <c r="D126" s="1229" t="s">
        <v>355</v>
      </c>
      <c r="E126" s="1229"/>
      <c r="F126" s="1229"/>
      <c r="G126" s="1229"/>
      <c r="H126" s="1229"/>
      <c r="I126" s="1229"/>
      <c r="J126" s="1229"/>
      <c r="K126" s="1229"/>
      <c r="L126" s="1229"/>
      <c r="M126" s="1229"/>
      <c r="N126" s="1229"/>
      <c r="O126" s="1229"/>
      <c r="P126" s="1229"/>
      <c r="Q126" s="1229"/>
    </row>
    <row r="127" spans="1:17" ht="24" customHeight="1">
      <c r="A127" s="694"/>
      <c r="D127" s="1229"/>
      <c r="E127" s="1229"/>
      <c r="F127" s="1229"/>
      <c r="G127" s="1229"/>
      <c r="H127" s="1229"/>
      <c r="I127" s="1229"/>
      <c r="J127" s="1229"/>
      <c r="K127" s="1229"/>
      <c r="L127" s="1229"/>
      <c r="M127" s="1229"/>
      <c r="N127" s="1229"/>
      <c r="O127" s="1229"/>
      <c r="P127" s="1229"/>
      <c r="Q127" s="1229"/>
    </row>
    <row r="128" spans="1:17" ht="24" customHeight="1">
      <c r="A128" s="694"/>
      <c r="D128" s="688"/>
      <c r="E128" s="688"/>
      <c r="F128" s="688"/>
      <c r="G128" s="688"/>
      <c r="H128" s="688"/>
      <c r="I128" s="688"/>
      <c r="J128" s="688"/>
      <c r="K128" s="688"/>
      <c r="L128" s="688"/>
      <c r="M128" s="688"/>
      <c r="N128" s="688"/>
      <c r="O128" s="688"/>
      <c r="P128" s="688"/>
      <c r="Q128" s="688"/>
    </row>
    <row r="129" spans="1:17" ht="24" customHeight="1">
      <c r="A129" s="694"/>
      <c r="D129" s="688"/>
      <c r="E129" s="688"/>
      <c r="F129" s="688"/>
      <c r="G129" s="688"/>
      <c r="H129" s="688"/>
      <c r="I129" s="688"/>
      <c r="J129" s="688"/>
      <c r="K129" s="688"/>
      <c r="L129" s="688"/>
      <c r="M129" s="688"/>
      <c r="N129" s="688"/>
      <c r="O129" s="688"/>
      <c r="P129" s="688"/>
      <c r="Q129" s="688"/>
    </row>
    <row r="130" spans="1:17" ht="24" customHeight="1">
      <c r="A130" s="694"/>
      <c r="D130" s="688"/>
      <c r="E130" s="688"/>
      <c r="F130" s="688"/>
      <c r="G130" s="688"/>
      <c r="H130" s="688"/>
      <c r="I130" s="688"/>
      <c r="J130" s="688"/>
      <c r="K130" s="688"/>
      <c r="L130" s="688"/>
      <c r="M130" s="688"/>
      <c r="N130" s="688"/>
      <c r="O130" s="688"/>
      <c r="P130" s="688"/>
      <c r="Q130" s="688"/>
    </row>
    <row r="131" spans="1:17" ht="24" customHeight="1">
      <c r="A131" s="694"/>
      <c r="D131" s="688"/>
      <c r="E131" s="688"/>
      <c r="F131" s="688"/>
      <c r="G131" s="688"/>
      <c r="H131" s="688"/>
      <c r="I131" s="688"/>
      <c r="J131" s="688"/>
      <c r="K131" s="688"/>
      <c r="L131" s="688"/>
      <c r="M131" s="688"/>
      <c r="N131" s="688"/>
      <c r="O131" s="688"/>
      <c r="P131" s="688"/>
      <c r="Q131" s="688"/>
    </row>
    <row r="132" spans="1:17" ht="24" customHeight="1">
      <c r="A132" s="1170"/>
      <c r="B132" s="1170"/>
      <c r="C132" s="1170"/>
      <c r="D132" s="1170"/>
      <c r="E132" s="1170"/>
      <c r="F132" s="1170"/>
      <c r="G132" s="1170"/>
      <c r="H132" s="1170"/>
      <c r="I132" s="1170"/>
      <c r="J132" s="1170"/>
      <c r="K132" s="1170"/>
      <c r="L132" s="1170"/>
      <c r="M132" s="1170"/>
      <c r="N132" s="1170"/>
      <c r="O132" s="1170"/>
      <c r="P132" s="1170"/>
      <c r="Q132" s="1170"/>
    </row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spans="1:17" ht="30.75" customHeight="1">
      <c r="A144" s="1228">
        <v>10</v>
      </c>
      <c r="B144" s="1228"/>
      <c r="C144" s="1228"/>
      <c r="D144" s="1228"/>
      <c r="E144" s="1228"/>
      <c r="F144" s="1228"/>
      <c r="G144" s="1228"/>
      <c r="H144" s="1228"/>
      <c r="I144" s="1228"/>
      <c r="J144" s="1228"/>
      <c r="K144" s="1228"/>
      <c r="L144" s="1228"/>
      <c r="M144" s="1228"/>
      <c r="N144" s="1228"/>
      <c r="O144" s="1228"/>
      <c r="P144" s="1228"/>
      <c r="Q144" s="1228"/>
    </row>
    <row r="145" ht="24" customHeight="1"/>
    <row r="146" ht="24" customHeight="1"/>
    <row r="147" ht="24" customHeight="1"/>
    <row r="148" ht="24" customHeight="1"/>
    <row r="149" ht="24" customHeight="1"/>
    <row r="150" ht="24" customHeight="1"/>
  </sheetData>
  <sheetProtection/>
  <mergeCells count="16">
    <mergeCell ref="A1:J1"/>
    <mergeCell ref="A29:J29"/>
    <mergeCell ref="A100:J100"/>
    <mergeCell ref="D98:Q98"/>
    <mergeCell ref="A90:Q90"/>
    <mergeCell ref="A107:Q107"/>
    <mergeCell ref="A144:Q144"/>
    <mergeCell ref="A11:Q11"/>
    <mergeCell ref="A21:Q21"/>
    <mergeCell ref="A36:Q36"/>
    <mergeCell ref="A46:Q46"/>
    <mergeCell ref="A59:Q59"/>
    <mergeCell ref="A73:Q73"/>
    <mergeCell ref="D127:Q127"/>
    <mergeCell ref="A122:Q122"/>
    <mergeCell ref="D126:Q126"/>
  </mergeCells>
  <printOptions horizontalCentered="1"/>
  <pageMargins left="0.31496062992125984" right="0.31496062992125984" top="0.7874015748031497" bottom="0.3937007874015748" header="0.31496062992125984" footer="0.31496062992125984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1"/>
  <sheetViews>
    <sheetView showGridLines="0" workbookViewId="0" topLeftCell="A1">
      <selection activeCell="E190" sqref="E190"/>
    </sheetView>
  </sheetViews>
  <sheetFormatPr defaultColWidth="9.140625" defaultRowHeight="15"/>
  <cols>
    <col min="1" max="1" width="4.00390625" style="750" customWidth="1"/>
    <col min="2" max="2" width="14.00390625" style="750" customWidth="1"/>
    <col min="3" max="3" width="8.57421875" style="750" customWidth="1"/>
    <col min="4" max="4" width="6.140625" style="750" customWidth="1"/>
    <col min="5" max="5" width="29.7109375" style="751" customWidth="1"/>
    <col min="6" max="6" width="12.57421875" style="751" customWidth="1"/>
    <col min="7" max="11" width="12.57421875" style="750" customWidth="1"/>
    <col min="12" max="16384" width="9.140625" style="711" customWidth="1"/>
  </cols>
  <sheetData>
    <row r="2" spans="1:11" ht="19.5" customHeight="1">
      <c r="A2" s="801" t="s">
        <v>484</v>
      </c>
      <c r="B2" s="802"/>
      <c r="C2" s="802"/>
      <c r="D2" s="802"/>
      <c r="E2" s="802"/>
      <c r="F2" s="802"/>
      <c r="G2" s="709"/>
      <c r="H2" s="709"/>
      <c r="I2" s="709"/>
      <c r="J2" s="710"/>
      <c r="K2" s="710"/>
    </row>
    <row r="3" spans="1:11" ht="6.75" customHeight="1" thickBot="1">
      <c r="A3" s="856"/>
      <c r="B3" s="780"/>
      <c r="C3" s="780"/>
      <c r="D3" s="780"/>
      <c r="E3" s="780"/>
      <c r="F3" s="780"/>
      <c r="G3" s="709"/>
      <c r="H3" s="709"/>
      <c r="I3" s="709"/>
      <c r="J3" s="710"/>
      <c r="K3" s="710"/>
    </row>
    <row r="4" spans="1:11" s="713" customFormat="1" ht="24">
      <c r="A4" s="759" t="s">
        <v>251</v>
      </c>
      <c r="B4" s="760" t="s">
        <v>485</v>
      </c>
      <c r="C4" s="712" t="s">
        <v>252</v>
      </c>
      <c r="D4" s="761" t="s">
        <v>685</v>
      </c>
      <c r="E4" s="712" t="s">
        <v>486</v>
      </c>
      <c r="F4" s="1239" t="s">
        <v>487</v>
      </c>
      <c r="G4" s="1240"/>
      <c r="H4" s="754" t="s">
        <v>494</v>
      </c>
      <c r="I4" s="755" t="s">
        <v>495</v>
      </c>
      <c r="J4" s="756" t="s">
        <v>496</v>
      </c>
      <c r="K4" s="857" t="s">
        <v>497</v>
      </c>
    </row>
    <row r="5" spans="1:11" s="713" customFormat="1" ht="15.75" customHeight="1" thickBot="1">
      <c r="A5" s="762" t="s">
        <v>263</v>
      </c>
      <c r="B5" s="763"/>
      <c r="C5" s="757"/>
      <c r="D5" s="758"/>
      <c r="E5" s="757"/>
      <c r="F5" s="717" t="s">
        <v>498</v>
      </c>
      <c r="G5" s="718" t="s">
        <v>499</v>
      </c>
      <c r="H5" s="757" t="s">
        <v>265</v>
      </c>
      <c r="I5" s="718" t="s">
        <v>264</v>
      </c>
      <c r="J5" s="758" t="s">
        <v>500</v>
      </c>
      <c r="K5" s="858" t="s">
        <v>267</v>
      </c>
    </row>
    <row r="6" spans="1:11" s="724" customFormat="1" ht="5.25" customHeight="1">
      <c r="A6" s="719"/>
      <c r="B6" s="719"/>
      <c r="C6" s="719"/>
      <c r="D6" s="720"/>
      <c r="E6" s="721"/>
      <c r="F6" s="721"/>
      <c r="G6" s="722"/>
      <c r="H6" s="719"/>
      <c r="I6" s="722"/>
      <c r="J6" s="719"/>
      <c r="K6" s="723"/>
    </row>
    <row r="7" spans="1:11" s="724" customFormat="1" ht="21.75" customHeight="1">
      <c r="A7" s="734">
        <v>1</v>
      </c>
      <c r="B7" s="941" t="s">
        <v>1934</v>
      </c>
      <c r="C7" s="734" t="s">
        <v>110</v>
      </c>
      <c r="D7" s="734" t="s">
        <v>912</v>
      </c>
      <c r="E7" s="737" t="s">
        <v>501</v>
      </c>
      <c r="F7" s="738">
        <v>97.21</v>
      </c>
      <c r="G7" s="741">
        <v>97.381</v>
      </c>
      <c r="H7" s="932">
        <f>SUM(G7-F7)</f>
        <v>0.17100000000000648</v>
      </c>
      <c r="I7" s="933">
        <v>9</v>
      </c>
      <c r="J7" s="935">
        <v>926.8</v>
      </c>
      <c r="K7" s="733">
        <f>SUM(H7*I7*J7)</f>
        <v>1426.345200000054</v>
      </c>
    </row>
    <row r="8" spans="1:11" s="724" customFormat="1" ht="21.75" customHeight="1">
      <c r="A8" s="734">
        <v>2</v>
      </c>
      <c r="B8" s="941" t="s">
        <v>1934</v>
      </c>
      <c r="C8" s="734" t="s">
        <v>110</v>
      </c>
      <c r="D8" s="734" t="s">
        <v>912</v>
      </c>
      <c r="E8" s="737" t="s">
        <v>501</v>
      </c>
      <c r="F8" s="814">
        <v>97.522</v>
      </c>
      <c r="G8" s="741">
        <v>98.002</v>
      </c>
      <c r="H8" s="932">
        <f>SUM(G8-F8)</f>
        <v>0.47999999999998977</v>
      </c>
      <c r="I8" s="933">
        <v>7.85</v>
      </c>
      <c r="J8" s="935">
        <v>895.1</v>
      </c>
      <c r="K8" s="733">
        <f>SUM(H8*I8*J8)</f>
        <v>3372.736799999928</v>
      </c>
    </row>
    <row r="9" spans="1:11" s="724" customFormat="1" ht="21.75" customHeight="1">
      <c r="A9" s="725">
        <v>3</v>
      </c>
      <c r="B9" s="941" t="s">
        <v>1934</v>
      </c>
      <c r="C9" s="734" t="s">
        <v>110</v>
      </c>
      <c r="D9" s="734" t="s">
        <v>912</v>
      </c>
      <c r="E9" s="740" t="s">
        <v>1506</v>
      </c>
      <c r="F9" s="741">
        <v>104.375</v>
      </c>
      <c r="G9" s="934">
        <v>108.101</v>
      </c>
      <c r="H9" s="932">
        <f>SUM(G9-F9)</f>
        <v>3.725999999999999</v>
      </c>
      <c r="I9" s="933">
        <v>13</v>
      </c>
      <c r="J9" s="935">
        <v>1114.9</v>
      </c>
      <c r="K9" s="733">
        <f>SUM(H9*I9*J9)</f>
        <v>54003.52619999999</v>
      </c>
    </row>
    <row r="10" spans="1:11" s="724" customFormat="1" ht="21.75" customHeight="1">
      <c r="A10" s="734">
        <v>4</v>
      </c>
      <c r="B10" s="734"/>
      <c r="C10" s="734" t="s">
        <v>734</v>
      </c>
      <c r="D10" s="734" t="s">
        <v>881</v>
      </c>
      <c r="E10" s="737" t="s">
        <v>1187</v>
      </c>
      <c r="F10" s="738">
        <v>8.751</v>
      </c>
      <c r="G10" s="738">
        <v>11.501</v>
      </c>
      <c r="H10" s="932">
        <f aca="true" t="shared" si="0" ref="H10:H16">SUM(G10-F10)</f>
        <v>2.75</v>
      </c>
      <c r="I10" s="936">
        <v>5.4</v>
      </c>
      <c r="J10" s="935">
        <v>500</v>
      </c>
      <c r="K10" s="733">
        <f aca="true" t="shared" si="1" ref="K10:K17">SUM(H10*I10*J10)</f>
        <v>7425.000000000001</v>
      </c>
    </row>
    <row r="11" spans="1:11" s="724" customFormat="1" ht="21.75" customHeight="1">
      <c r="A11" s="734">
        <v>5</v>
      </c>
      <c r="B11" s="941" t="s">
        <v>1935</v>
      </c>
      <c r="C11" s="734" t="s">
        <v>734</v>
      </c>
      <c r="D11" s="734" t="s">
        <v>912</v>
      </c>
      <c r="E11" s="737" t="s">
        <v>502</v>
      </c>
      <c r="F11" s="738">
        <v>35.14</v>
      </c>
      <c r="G11" s="738">
        <v>35.79</v>
      </c>
      <c r="H11" s="932">
        <f>SUM(G11-F11)</f>
        <v>0.6499999999999986</v>
      </c>
      <c r="I11" s="933">
        <v>7.5</v>
      </c>
      <c r="J11" s="935">
        <v>2000</v>
      </c>
      <c r="K11" s="733">
        <f t="shared" si="1"/>
        <v>9749.999999999978</v>
      </c>
    </row>
    <row r="12" spans="1:11" s="724" customFormat="1" ht="21.75" customHeight="1">
      <c r="A12" s="725">
        <v>6</v>
      </c>
      <c r="B12" s="941" t="s">
        <v>1935</v>
      </c>
      <c r="C12" s="734" t="s">
        <v>734</v>
      </c>
      <c r="D12" s="734" t="s">
        <v>912</v>
      </c>
      <c r="E12" s="737" t="s">
        <v>503</v>
      </c>
      <c r="F12" s="738">
        <v>37.69</v>
      </c>
      <c r="G12" s="738">
        <v>38.25</v>
      </c>
      <c r="H12" s="932">
        <f>SUM(G12-F12)</f>
        <v>0.5600000000000023</v>
      </c>
      <c r="I12" s="933">
        <v>7.5</v>
      </c>
      <c r="J12" s="935">
        <v>2000</v>
      </c>
      <c r="K12" s="733">
        <f t="shared" si="1"/>
        <v>8400.000000000035</v>
      </c>
    </row>
    <row r="13" spans="1:11" s="724" customFormat="1" ht="21.75" customHeight="1">
      <c r="A13" s="734">
        <v>7</v>
      </c>
      <c r="B13" s="941" t="s">
        <v>1934</v>
      </c>
      <c r="C13" s="734" t="s">
        <v>734</v>
      </c>
      <c r="D13" s="734" t="s">
        <v>912</v>
      </c>
      <c r="E13" s="737" t="s">
        <v>1936</v>
      </c>
      <c r="F13" s="738">
        <v>46.435</v>
      </c>
      <c r="G13" s="738">
        <v>46.843</v>
      </c>
      <c r="H13" s="932">
        <f>SUM(G13-F13)</f>
        <v>0.40800000000000125</v>
      </c>
      <c r="I13" s="933">
        <v>7.75</v>
      </c>
      <c r="J13" s="935">
        <v>1256.8</v>
      </c>
      <c r="K13" s="733">
        <f t="shared" si="1"/>
        <v>3974.001600000012</v>
      </c>
    </row>
    <row r="14" spans="1:11" ht="21.75" customHeight="1">
      <c r="A14" s="734">
        <v>8</v>
      </c>
      <c r="B14" s="739"/>
      <c r="C14" s="739" t="s">
        <v>506</v>
      </c>
      <c r="D14" s="739" t="s">
        <v>874</v>
      </c>
      <c r="E14" s="740" t="s">
        <v>507</v>
      </c>
      <c r="F14" s="741">
        <v>20.458</v>
      </c>
      <c r="G14" s="934">
        <v>20.665</v>
      </c>
      <c r="H14" s="932">
        <f t="shared" si="0"/>
        <v>0.20700000000000074</v>
      </c>
      <c r="I14" s="933">
        <v>9.8</v>
      </c>
      <c r="J14" s="935">
        <v>500</v>
      </c>
      <c r="K14" s="733">
        <f t="shared" si="1"/>
        <v>1014.3000000000037</v>
      </c>
    </row>
    <row r="15" spans="1:11" ht="21.75" customHeight="1">
      <c r="A15" s="725">
        <v>9</v>
      </c>
      <c r="B15" s="941" t="s">
        <v>1934</v>
      </c>
      <c r="C15" s="734" t="s">
        <v>962</v>
      </c>
      <c r="D15" s="734" t="s">
        <v>912</v>
      </c>
      <c r="E15" s="737" t="s">
        <v>1937</v>
      </c>
      <c r="F15" s="738">
        <v>39.408</v>
      </c>
      <c r="G15" s="738">
        <v>39.814</v>
      </c>
      <c r="H15" s="932">
        <f>SUM(G15-F15)</f>
        <v>0.4059999999999988</v>
      </c>
      <c r="I15" s="933">
        <v>6.6</v>
      </c>
      <c r="J15" s="935">
        <v>1245</v>
      </c>
      <c r="K15" s="733">
        <f t="shared" si="1"/>
        <v>3336.10199999999</v>
      </c>
    </row>
    <row r="16" spans="1:11" ht="21.75" customHeight="1">
      <c r="A16" s="734">
        <v>10</v>
      </c>
      <c r="B16" s="739"/>
      <c r="C16" s="734" t="s">
        <v>509</v>
      </c>
      <c r="D16" s="739" t="s">
        <v>906</v>
      </c>
      <c r="E16" s="740" t="s">
        <v>510</v>
      </c>
      <c r="F16" s="741">
        <v>20.679</v>
      </c>
      <c r="G16" s="741">
        <v>21.792</v>
      </c>
      <c r="H16" s="932">
        <f t="shared" si="0"/>
        <v>1.113000000000003</v>
      </c>
      <c r="I16" s="936">
        <v>10</v>
      </c>
      <c r="J16" s="935">
        <v>350</v>
      </c>
      <c r="K16" s="733">
        <f t="shared" si="1"/>
        <v>3895.500000000011</v>
      </c>
    </row>
    <row r="17" spans="1:11" ht="21.75" customHeight="1">
      <c r="A17" s="734">
        <v>11</v>
      </c>
      <c r="B17" s="937"/>
      <c r="C17" s="937" t="s">
        <v>240</v>
      </c>
      <c r="D17" s="937" t="s">
        <v>890</v>
      </c>
      <c r="E17" s="938" t="s">
        <v>1264</v>
      </c>
      <c r="F17" s="939">
        <v>24.343</v>
      </c>
      <c r="G17" s="940">
        <v>28.434</v>
      </c>
      <c r="H17" s="932">
        <f>G17-F17</f>
        <v>4.091000000000001</v>
      </c>
      <c r="I17" s="936">
        <v>6.5</v>
      </c>
      <c r="J17" s="935">
        <v>400</v>
      </c>
      <c r="K17" s="733">
        <f t="shared" si="1"/>
        <v>10636.600000000002</v>
      </c>
    </row>
    <row r="18" spans="1:11" ht="21.75" customHeight="1">
      <c r="A18" s="725">
        <v>12</v>
      </c>
      <c r="B18" s="941" t="s">
        <v>1892</v>
      </c>
      <c r="C18" s="734" t="s">
        <v>110</v>
      </c>
      <c r="D18" s="734" t="s">
        <v>912</v>
      </c>
      <c r="E18" s="737" t="s">
        <v>1938</v>
      </c>
      <c r="F18" s="738">
        <v>112.37</v>
      </c>
      <c r="G18" s="942">
        <v>114.7</v>
      </c>
      <c r="H18" s="932">
        <f>SUM(G18-F18)</f>
        <v>2.3299999999999983</v>
      </c>
      <c r="I18" s="936">
        <v>10.5</v>
      </c>
      <c r="J18" s="935">
        <v>829</v>
      </c>
      <c r="K18" s="733">
        <f>SUM(H18*I18*J18)</f>
        <v>20281.484999999986</v>
      </c>
    </row>
    <row r="19" spans="1:11" ht="21.75" customHeight="1">
      <c r="A19" s="734">
        <v>13</v>
      </c>
      <c r="B19" s="941"/>
      <c r="C19" s="734" t="s">
        <v>110</v>
      </c>
      <c r="D19" s="734" t="s">
        <v>912</v>
      </c>
      <c r="E19" s="737" t="s">
        <v>1507</v>
      </c>
      <c r="F19" s="738">
        <v>122.333</v>
      </c>
      <c r="G19" s="942">
        <v>124.291</v>
      </c>
      <c r="H19" s="932">
        <f>SUM(G19-F19)</f>
        <v>1.9579999999999984</v>
      </c>
      <c r="I19" s="936">
        <v>10.5</v>
      </c>
      <c r="J19" s="935">
        <v>800</v>
      </c>
      <c r="K19" s="733">
        <f>SUM(H19*I19*J19)</f>
        <v>16447.199999999986</v>
      </c>
    </row>
    <row r="20" spans="1:11" ht="21.75" customHeight="1">
      <c r="A20" s="734">
        <v>14</v>
      </c>
      <c r="B20" s="943"/>
      <c r="C20" s="944" t="s">
        <v>65</v>
      </c>
      <c r="D20" s="944" t="s">
        <v>881</v>
      </c>
      <c r="E20" s="945" t="s">
        <v>1508</v>
      </c>
      <c r="F20" s="946">
        <v>16.976</v>
      </c>
      <c r="G20" s="729">
        <v>18.651</v>
      </c>
      <c r="H20" s="730">
        <f>G20-F20</f>
        <v>1.6750000000000007</v>
      </c>
      <c r="I20" s="947">
        <v>7</v>
      </c>
      <c r="J20" s="935">
        <v>440</v>
      </c>
      <c r="K20" s="733">
        <f>H20*I20*J20</f>
        <v>5159.000000000002</v>
      </c>
    </row>
    <row r="21" spans="1:11" ht="22.5" customHeight="1">
      <c r="A21" s="725">
        <v>15</v>
      </c>
      <c r="B21" s="734"/>
      <c r="C21" s="725" t="s">
        <v>734</v>
      </c>
      <c r="D21" s="725" t="s">
        <v>886</v>
      </c>
      <c r="E21" s="742" t="s">
        <v>300</v>
      </c>
      <c r="F21" s="735">
        <v>55.355</v>
      </c>
      <c r="G21" s="743">
        <v>58.4</v>
      </c>
      <c r="H21" s="730">
        <f>SUM(G21-F21)</f>
        <v>3.0450000000000017</v>
      </c>
      <c r="I21" s="731">
        <v>6</v>
      </c>
      <c r="J21" s="732">
        <v>450</v>
      </c>
      <c r="K21" s="733">
        <f>SUM(H21*I21*J21)</f>
        <v>8221.500000000005</v>
      </c>
    </row>
    <row r="22" spans="1:11" ht="22.5" customHeight="1">
      <c r="A22" s="734">
        <v>16</v>
      </c>
      <c r="B22" s="734"/>
      <c r="C22" s="734" t="s">
        <v>734</v>
      </c>
      <c r="D22" s="734" t="s">
        <v>886</v>
      </c>
      <c r="E22" s="740" t="s">
        <v>301</v>
      </c>
      <c r="F22" s="741">
        <v>70.71</v>
      </c>
      <c r="G22" s="934">
        <v>71.13</v>
      </c>
      <c r="H22" s="932">
        <f>SUM(G22-F22)</f>
        <v>0.4200000000000017</v>
      </c>
      <c r="I22" s="933">
        <v>6.5</v>
      </c>
      <c r="J22" s="935">
        <v>450</v>
      </c>
      <c r="K22" s="733">
        <f>SUM(H22*I22*J22)</f>
        <v>1228.500000000005</v>
      </c>
    </row>
    <row r="23" spans="1:11" ht="22.5" customHeight="1">
      <c r="A23" s="734">
        <v>17</v>
      </c>
      <c r="B23" s="734"/>
      <c r="C23" s="734" t="s">
        <v>734</v>
      </c>
      <c r="D23" s="734" t="s">
        <v>886</v>
      </c>
      <c r="E23" s="740" t="s">
        <v>302</v>
      </c>
      <c r="F23" s="741">
        <v>75.136</v>
      </c>
      <c r="G23" s="934">
        <v>75.226</v>
      </c>
      <c r="H23" s="932">
        <f>SUM(G23-F23)</f>
        <v>0.09000000000000341</v>
      </c>
      <c r="I23" s="933">
        <v>6.2</v>
      </c>
      <c r="J23" s="935">
        <v>450</v>
      </c>
      <c r="K23" s="733">
        <f>SUM(H23*I23*J23)</f>
        <v>251.10000000000952</v>
      </c>
    </row>
    <row r="24" spans="1:11" ht="22.5" customHeight="1">
      <c r="A24" s="725">
        <v>18</v>
      </c>
      <c r="B24" s="734"/>
      <c r="C24" s="725" t="s">
        <v>240</v>
      </c>
      <c r="D24" s="725" t="s">
        <v>886</v>
      </c>
      <c r="E24" s="742" t="s">
        <v>303</v>
      </c>
      <c r="F24" s="735">
        <v>0</v>
      </c>
      <c r="G24" s="743">
        <v>0.55</v>
      </c>
      <c r="H24" s="730">
        <f>SUM(G24-F24)</f>
        <v>0.55</v>
      </c>
      <c r="I24" s="731">
        <v>8</v>
      </c>
      <c r="J24" s="732">
        <v>550</v>
      </c>
      <c r="K24" s="733">
        <f>SUM(H24*I24*J24)</f>
        <v>2420</v>
      </c>
    </row>
    <row r="25" spans="1:11" ht="22.5" customHeight="1">
      <c r="A25" s="749"/>
      <c r="B25" s="955"/>
      <c r="C25" s="955"/>
      <c r="D25" s="955"/>
      <c r="E25" s="956"/>
      <c r="F25" s="957"/>
      <c r="G25" s="748"/>
      <c r="H25" s="745"/>
      <c r="I25" s="958"/>
      <c r="J25" s="959"/>
      <c r="K25" s="747"/>
    </row>
    <row r="26" spans="1:11" s="724" customFormat="1" ht="19.5" customHeight="1" thickBot="1">
      <c r="A26" s="1241">
        <v>11</v>
      </c>
      <c r="B26" s="1241"/>
      <c r="C26" s="1241"/>
      <c r="D26" s="1241"/>
      <c r="E26" s="1241"/>
      <c r="F26" s="1241"/>
      <c r="G26" s="1241"/>
      <c r="H26" s="1241"/>
      <c r="I26" s="1241"/>
      <c r="J26" s="1241"/>
      <c r="K26" s="1241"/>
    </row>
    <row r="27" spans="1:11" s="713" customFormat="1" ht="24">
      <c r="A27" s="759" t="s">
        <v>251</v>
      </c>
      <c r="B27" s="760" t="s">
        <v>485</v>
      </c>
      <c r="C27" s="712" t="s">
        <v>252</v>
      </c>
      <c r="D27" s="761" t="s">
        <v>685</v>
      </c>
      <c r="E27" s="712" t="s">
        <v>486</v>
      </c>
      <c r="F27" s="1239" t="s">
        <v>487</v>
      </c>
      <c r="G27" s="1240"/>
      <c r="H27" s="754" t="s">
        <v>494</v>
      </c>
      <c r="I27" s="755" t="s">
        <v>495</v>
      </c>
      <c r="J27" s="756" t="s">
        <v>496</v>
      </c>
      <c r="K27" s="857" t="s">
        <v>497</v>
      </c>
    </row>
    <row r="28" spans="1:11" s="713" customFormat="1" ht="15.75" customHeight="1" thickBot="1">
      <c r="A28" s="762" t="s">
        <v>263</v>
      </c>
      <c r="B28" s="763"/>
      <c r="C28" s="757"/>
      <c r="D28" s="758"/>
      <c r="E28" s="757"/>
      <c r="F28" s="717" t="s">
        <v>498</v>
      </c>
      <c r="G28" s="718" t="s">
        <v>499</v>
      </c>
      <c r="H28" s="757" t="s">
        <v>265</v>
      </c>
      <c r="I28" s="718" t="s">
        <v>264</v>
      </c>
      <c r="J28" s="758" t="s">
        <v>500</v>
      </c>
      <c r="K28" s="858" t="s">
        <v>267</v>
      </c>
    </row>
    <row r="29" spans="1:11" s="724" customFormat="1" ht="5.25" customHeight="1">
      <c r="A29" s="719"/>
      <c r="B29" s="719"/>
      <c r="C29" s="719"/>
      <c r="D29" s="720"/>
      <c r="E29" s="721"/>
      <c r="F29" s="721"/>
      <c r="G29" s="722"/>
      <c r="H29" s="719"/>
      <c r="I29" s="722"/>
      <c r="J29" s="719"/>
      <c r="K29" s="723"/>
    </row>
    <row r="30" spans="1:11" ht="21.75" customHeight="1">
      <c r="A30" s="725">
        <v>19</v>
      </c>
      <c r="B30" s="941" t="s">
        <v>1934</v>
      </c>
      <c r="C30" s="734" t="s">
        <v>240</v>
      </c>
      <c r="D30" s="734" t="s">
        <v>886</v>
      </c>
      <c r="E30" s="740" t="s">
        <v>304</v>
      </c>
      <c r="F30" s="741">
        <v>2.666</v>
      </c>
      <c r="G30" s="934">
        <v>8.373</v>
      </c>
      <c r="H30" s="932">
        <f aca="true" t="shared" si="2" ref="H30:H36">SUM(G30-F30)</f>
        <v>5.706999999999999</v>
      </c>
      <c r="I30" s="933">
        <v>6.5</v>
      </c>
      <c r="J30" s="935">
        <v>900</v>
      </c>
      <c r="K30" s="733">
        <f>SUM(H30*I30*J30)</f>
        <v>33385.95</v>
      </c>
    </row>
    <row r="31" spans="1:11" ht="21.75" customHeight="1">
      <c r="A31" s="734">
        <v>20</v>
      </c>
      <c r="B31" s="941" t="s">
        <v>1934</v>
      </c>
      <c r="C31" s="734" t="s">
        <v>240</v>
      </c>
      <c r="D31" s="734" t="s">
        <v>886</v>
      </c>
      <c r="E31" s="740" t="s">
        <v>305</v>
      </c>
      <c r="F31" s="741">
        <v>11.487</v>
      </c>
      <c r="G31" s="934">
        <v>11.85</v>
      </c>
      <c r="H31" s="932">
        <f t="shared" si="2"/>
        <v>0.36299999999999955</v>
      </c>
      <c r="I31" s="933">
        <v>6.3</v>
      </c>
      <c r="J31" s="935">
        <v>900</v>
      </c>
      <c r="K31" s="733">
        <f aca="true" t="shared" si="3" ref="K31:K36">SUM(H31*I31*J31)</f>
        <v>2058.2099999999973</v>
      </c>
    </row>
    <row r="32" spans="1:11" ht="21.75" customHeight="1">
      <c r="A32" s="734">
        <v>21</v>
      </c>
      <c r="B32" s="941" t="s">
        <v>1934</v>
      </c>
      <c r="C32" s="734" t="s">
        <v>240</v>
      </c>
      <c r="D32" s="734" t="s">
        <v>886</v>
      </c>
      <c r="E32" s="740" t="s">
        <v>306</v>
      </c>
      <c r="F32" s="741">
        <v>15.394</v>
      </c>
      <c r="G32" s="934">
        <v>15.5</v>
      </c>
      <c r="H32" s="932">
        <f t="shared" si="2"/>
        <v>0.10599999999999987</v>
      </c>
      <c r="I32" s="933">
        <v>6.3</v>
      </c>
      <c r="J32" s="935">
        <v>900</v>
      </c>
      <c r="K32" s="733">
        <f t="shared" si="3"/>
        <v>601.0199999999993</v>
      </c>
    </row>
    <row r="33" spans="1:11" ht="21.75" customHeight="1">
      <c r="A33" s="725">
        <v>22</v>
      </c>
      <c r="B33" s="734"/>
      <c r="C33" s="734" t="s">
        <v>240</v>
      </c>
      <c r="D33" s="734" t="s">
        <v>886</v>
      </c>
      <c r="E33" s="740" t="s">
        <v>307</v>
      </c>
      <c r="F33" s="741">
        <v>15.7</v>
      </c>
      <c r="G33" s="934">
        <v>16.819</v>
      </c>
      <c r="H33" s="932">
        <f t="shared" si="2"/>
        <v>1.1189999999999998</v>
      </c>
      <c r="I33" s="933">
        <v>6</v>
      </c>
      <c r="J33" s="935">
        <v>900</v>
      </c>
      <c r="K33" s="733">
        <f t="shared" si="3"/>
        <v>6042.5999999999985</v>
      </c>
    </row>
    <row r="34" spans="1:11" ht="21.75" customHeight="1">
      <c r="A34" s="734">
        <v>23</v>
      </c>
      <c r="B34" s="941" t="s">
        <v>1934</v>
      </c>
      <c r="C34" s="734" t="s">
        <v>699</v>
      </c>
      <c r="D34" s="734" t="s">
        <v>886</v>
      </c>
      <c r="E34" s="740" t="s">
        <v>308</v>
      </c>
      <c r="F34" s="741">
        <v>0.6</v>
      </c>
      <c r="G34" s="934">
        <v>6.1</v>
      </c>
      <c r="H34" s="932">
        <f t="shared" si="2"/>
        <v>5.5</v>
      </c>
      <c r="I34" s="933">
        <v>6.2</v>
      </c>
      <c r="J34" s="935">
        <v>900</v>
      </c>
      <c r="K34" s="733">
        <f t="shared" si="3"/>
        <v>30690</v>
      </c>
    </row>
    <row r="35" spans="1:11" ht="21.75" customHeight="1">
      <c r="A35" s="734">
        <v>24</v>
      </c>
      <c r="B35" s="941" t="s">
        <v>1939</v>
      </c>
      <c r="C35" s="734" t="s">
        <v>1013</v>
      </c>
      <c r="D35" s="734" t="s">
        <v>886</v>
      </c>
      <c r="E35" s="740" t="s">
        <v>309</v>
      </c>
      <c r="F35" s="741">
        <v>59.538</v>
      </c>
      <c r="G35" s="934">
        <v>61.655</v>
      </c>
      <c r="H35" s="932">
        <f t="shared" si="2"/>
        <v>2.1170000000000044</v>
      </c>
      <c r="I35" s="933">
        <v>7.5</v>
      </c>
      <c r="J35" s="935">
        <v>900</v>
      </c>
      <c r="K35" s="733">
        <f t="shared" si="3"/>
        <v>14289.75000000003</v>
      </c>
    </row>
    <row r="36" spans="1:11" ht="21.75" customHeight="1">
      <c r="A36" s="725">
        <v>25</v>
      </c>
      <c r="B36" s="941" t="s">
        <v>1934</v>
      </c>
      <c r="C36" s="734" t="s">
        <v>1013</v>
      </c>
      <c r="D36" s="734" t="s">
        <v>886</v>
      </c>
      <c r="E36" s="740" t="s">
        <v>310</v>
      </c>
      <c r="F36" s="741">
        <v>56.706</v>
      </c>
      <c r="G36" s="934">
        <v>59.275</v>
      </c>
      <c r="H36" s="932">
        <f t="shared" si="2"/>
        <v>2.5689999999999955</v>
      </c>
      <c r="I36" s="933">
        <v>9</v>
      </c>
      <c r="J36" s="935">
        <v>900</v>
      </c>
      <c r="K36" s="733">
        <f t="shared" si="3"/>
        <v>20808.899999999965</v>
      </c>
    </row>
    <row r="37" spans="1:11" ht="21.75" customHeight="1">
      <c r="A37" s="734">
        <v>26</v>
      </c>
      <c r="B37" s="941" t="s">
        <v>1934</v>
      </c>
      <c r="C37" s="734" t="s">
        <v>1013</v>
      </c>
      <c r="D37" s="734" t="s">
        <v>886</v>
      </c>
      <c r="E37" s="740" t="s">
        <v>1940</v>
      </c>
      <c r="F37" s="741">
        <v>52.426</v>
      </c>
      <c r="G37" s="934">
        <v>52.791</v>
      </c>
      <c r="H37" s="932">
        <f>SUM(G37-F37)</f>
        <v>0.3649999999999949</v>
      </c>
      <c r="I37" s="933">
        <v>8.6</v>
      </c>
      <c r="J37" s="935">
        <v>900</v>
      </c>
      <c r="K37" s="733">
        <f>SUM(H37*I37*J37)</f>
        <v>2825.0999999999603</v>
      </c>
    </row>
    <row r="38" spans="1:11" ht="21.75" customHeight="1">
      <c r="A38" s="734">
        <v>27</v>
      </c>
      <c r="B38" s="941" t="s">
        <v>1934</v>
      </c>
      <c r="C38" s="734" t="s">
        <v>1013</v>
      </c>
      <c r="D38" s="734" t="s">
        <v>886</v>
      </c>
      <c r="E38" s="740" t="s">
        <v>1941</v>
      </c>
      <c r="F38" s="741">
        <v>45.581</v>
      </c>
      <c r="G38" s="934">
        <v>47.746</v>
      </c>
      <c r="H38" s="932">
        <f aca="true" t="shared" si="4" ref="H38:H47">SUM(G38-F38)</f>
        <v>2.164999999999999</v>
      </c>
      <c r="I38" s="933">
        <v>8.6</v>
      </c>
      <c r="J38" s="935">
        <v>900</v>
      </c>
      <c r="K38" s="733">
        <f aca="true" t="shared" si="5" ref="K38:K47">SUM(H38*I38*J38)</f>
        <v>16757.099999999995</v>
      </c>
    </row>
    <row r="39" spans="1:11" ht="21.75" customHeight="1">
      <c r="A39" s="725">
        <v>28</v>
      </c>
      <c r="B39" s="941" t="s">
        <v>1934</v>
      </c>
      <c r="C39" s="734" t="s">
        <v>1013</v>
      </c>
      <c r="D39" s="734" t="s">
        <v>886</v>
      </c>
      <c r="E39" s="740" t="s">
        <v>1942</v>
      </c>
      <c r="F39" s="741">
        <v>36.79</v>
      </c>
      <c r="G39" s="934">
        <v>40.01</v>
      </c>
      <c r="H39" s="932">
        <f t="shared" si="4"/>
        <v>3.219999999999999</v>
      </c>
      <c r="I39" s="933">
        <v>8.8</v>
      </c>
      <c r="J39" s="935">
        <v>900</v>
      </c>
      <c r="K39" s="733">
        <f t="shared" si="5"/>
        <v>25502.39999999999</v>
      </c>
    </row>
    <row r="40" spans="1:11" ht="21.75" customHeight="1">
      <c r="A40" s="734">
        <v>29</v>
      </c>
      <c r="B40" s="941" t="s">
        <v>1934</v>
      </c>
      <c r="C40" s="734" t="s">
        <v>1013</v>
      </c>
      <c r="D40" s="734" t="s">
        <v>886</v>
      </c>
      <c r="E40" s="740" t="s">
        <v>1943</v>
      </c>
      <c r="F40" s="741">
        <v>34.743</v>
      </c>
      <c r="G40" s="934">
        <v>35.778</v>
      </c>
      <c r="H40" s="932">
        <f>SUM(G40-F40)</f>
        <v>1.0349999999999966</v>
      </c>
      <c r="I40" s="933">
        <v>8.6</v>
      </c>
      <c r="J40" s="935">
        <v>900</v>
      </c>
      <c r="K40" s="733">
        <f>SUM(H40*I40*J40)</f>
        <v>8010.899999999972</v>
      </c>
    </row>
    <row r="41" spans="1:11" ht="21.75" customHeight="1">
      <c r="A41" s="734">
        <v>30</v>
      </c>
      <c r="B41" s="941" t="s">
        <v>1934</v>
      </c>
      <c r="C41" s="734" t="s">
        <v>1013</v>
      </c>
      <c r="D41" s="734" t="s">
        <v>886</v>
      </c>
      <c r="E41" s="740" t="s">
        <v>311</v>
      </c>
      <c r="F41" s="741">
        <v>32.823</v>
      </c>
      <c r="G41" s="934">
        <v>34.743</v>
      </c>
      <c r="H41" s="932">
        <f t="shared" si="4"/>
        <v>1.9200000000000017</v>
      </c>
      <c r="I41" s="933">
        <v>7.4</v>
      </c>
      <c r="J41" s="935">
        <v>900</v>
      </c>
      <c r="K41" s="733">
        <f t="shared" si="5"/>
        <v>12787.200000000012</v>
      </c>
    </row>
    <row r="42" spans="1:11" ht="21.75" customHeight="1">
      <c r="A42" s="725">
        <v>31</v>
      </c>
      <c r="B42" s="941" t="s">
        <v>1935</v>
      </c>
      <c r="C42" s="734" t="s">
        <v>1013</v>
      </c>
      <c r="D42" s="734" t="s">
        <v>886</v>
      </c>
      <c r="E42" s="740" t="s">
        <v>1944</v>
      </c>
      <c r="F42" s="741">
        <v>32.053</v>
      </c>
      <c r="G42" s="934">
        <v>32.823</v>
      </c>
      <c r="H42" s="932">
        <f t="shared" si="4"/>
        <v>0.7700000000000031</v>
      </c>
      <c r="I42" s="933">
        <v>8.6</v>
      </c>
      <c r="J42" s="935">
        <v>900</v>
      </c>
      <c r="K42" s="733">
        <f t="shared" si="5"/>
        <v>5959.800000000024</v>
      </c>
    </row>
    <row r="43" spans="1:11" ht="21.75" customHeight="1">
      <c r="A43" s="734">
        <v>32</v>
      </c>
      <c r="B43" s="941" t="s">
        <v>1935</v>
      </c>
      <c r="C43" s="734" t="s">
        <v>1013</v>
      </c>
      <c r="D43" s="734" t="s">
        <v>886</v>
      </c>
      <c r="E43" s="740" t="s">
        <v>1945</v>
      </c>
      <c r="F43" s="741">
        <v>32.823</v>
      </c>
      <c r="G43" s="934">
        <v>34.743</v>
      </c>
      <c r="H43" s="932">
        <f>SUM(G43-F43)</f>
        <v>1.9200000000000017</v>
      </c>
      <c r="I43" s="933">
        <v>8.6</v>
      </c>
      <c r="J43" s="935">
        <v>900</v>
      </c>
      <c r="K43" s="733">
        <f>SUM(H43*I43*J43)</f>
        <v>14860.800000000014</v>
      </c>
    </row>
    <row r="44" spans="1:11" ht="21.75" customHeight="1">
      <c r="A44" s="734">
        <v>33</v>
      </c>
      <c r="B44" s="941" t="s">
        <v>1935</v>
      </c>
      <c r="C44" s="734" t="s">
        <v>1013</v>
      </c>
      <c r="D44" s="734" t="s">
        <v>886</v>
      </c>
      <c r="E44" s="740" t="s">
        <v>312</v>
      </c>
      <c r="F44" s="741">
        <v>35.778</v>
      </c>
      <c r="G44" s="934">
        <v>36.79</v>
      </c>
      <c r="H44" s="932">
        <f t="shared" si="4"/>
        <v>1.0120000000000005</v>
      </c>
      <c r="I44" s="933">
        <v>8.6</v>
      </c>
      <c r="J44" s="935">
        <v>900</v>
      </c>
      <c r="K44" s="733">
        <f t="shared" si="5"/>
        <v>7832.880000000004</v>
      </c>
    </row>
    <row r="45" spans="1:11" ht="21.75" customHeight="1">
      <c r="A45" s="725">
        <v>34</v>
      </c>
      <c r="B45" s="941" t="s">
        <v>1934</v>
      </c>
      <c r="C45" s="734" t="s">
        <v>1013</v>
      </c>
      <c r="D45" s="734" t="s">
        <v>886</v>
      </c>
      <c r="E45" s="740" t="s">
        <v>313</v>
      </c>
      <c r="F45" s="741">
        <v>29.518</v>
      </c>
      <c r="G45" s="934">
        <v>32.053</v>
      </c>
      <c r="H45" s="932">
        <f t="shared" si="4"/>
        <v>2.5349999999999966</v>
      </c>
      <c r="I45" s="933">
        <v>6.1</v>
      </c>
      <c r="J45" s="935">
        <v>900</v>
      </c>
      <c r="K45" s="733">
        <f t="shared" si="5"/>
        <v>13917.149999999981</v>
      </c>
    </row>
    <row r="46" spans="1:11" ht="21.75" customHeight="1">
      <c r="A46" s="734">
        <v>35</v>
      </c>
      <c r="B46" s="941" t="s">
        <v>1934</v>
      </c>
      <c r="C46" s="734" t="s">
        <v>1013</v>
      </c>
      <c r="D46" s="734" t="s">
        <v>886</v>
      </c>
      <c r="E46" s="740" t="s">
        <v>314</v>
      </c>
      <c r="F46" s="741">
        <v>24.858</v>
      </c>
      <c r="G46" s="934">
        <v>27.603</v>
      </c>
      <c r="H46" s="932">
        <f t="shared" si="4"/>
        <v>2.745000000000001</v>
      </c>
      <c r="I46" s="933">
        <v>6.1</v>
      </c>
      <c r="J46" s="935">
        <v>900</v>
      </c>
      <c r="K46" s="733">
        <f t="shared" si="5"/>
        <v>15070.050000000005</v>
      </c>
    </row>
    <row r="47" spans="1:11" ht="21.75" customHeight="1">
      <c r="A47" s="734">
        <v>36</v>
      </c>
      <c r="B47" s="954"/>
      <c r="C47" s="954" t="s">
        <v>885</v>
      </c>
      <c r="D47" s="954" t="s">
        <v>886</v>
      </c>
      <c r="E47" s="742" t="s">
        <v>1247</v>
      </c>
      <c r="F47" s="735">
        <v>49.6</v>
      </c>
      <c r="G47" s="743">
        <v>50.2</v>
      </c>
      <c r="H47" s="730">
        <f t="shared" si="4"/>
        <v>0.6000000000000014</v>
      </c>
      <c r="I47" s="1171">
        <v>8</v>
      </c>
      <c r="J47" s="935">
        <v>900</v>
      </c>
      <c r="K47" s="733">
        <f t="shared" si="5"/>
        <v>4320.00000000001</v>
      </c>
    </row>
    <row r="48" spans="1:11" ht="22.5" customHeight="1">
      <c r="A48" s="725">
        <v>37</v>
      </c>
      <c r="B48" s="726"/>
      <c r="C48" s="726" t="s">
        <v>734</v>
      </c>
      <c r="D48" s="944" t="s">
        <v>881</v>
      </c>
      <c r="E48" s="727" t="s">
        <v>1188</v>
      </c>
      <c r="F48" s="728">
        <v>28.334</v>
      </c>
      <c r="G48" s="729">
        <v>28.97</v>
      </c>
      <c r="H48" s="730">
        <f>G48-F48</f>
        <v>0.6359999999999992</v>
      </c>
      <c r="I48" s="843">
        <v>6.1</v>
      </c>
      <c r="J48" s="732">
        <v>600</v>
      </c>
      <c r="K48" s="733">
        <f>H48*I48*J48</f>
        <v>2327.759999999997</v>
      </c>
    </row>
    <row r="49" spans="1:11" ht="22.5" customHeight="1">
      <c r="A49" s="734">
        <v>38</v>
      </c>
      <c r="B49" s="1010" t="s">
        <v>1934</v>
      </c>
      <c r="C49" s="726" t="s">
        <v>504</v>
      </c>
      <c r="D49" s="944" t="s">
        <v>881</v>
      </c>
      <c r="E49" s="727" t="s">
        <v>1189</v>
      </c>
      <c r="F49" s="728">
        <v>20.244</v>
      </c>
      <c r="G49" s="729">
        <v>28.341</v>
      </c>
      <c r="H49" s="730">
        <f>G49-F49</f>
        <v>8.097000000000001</v>
      </c>
      <c r="I49" s="843">
        <v>6.4</v>
      </c>
      <c r="J49" s="732">
        <v>440</v>
      </c>
      <c r="K49" s="733">
        <f>H49*I49*J49</f>
        <v>22801.152000000006</v>
      </c>
    </row>
    <row r="50" spans="1:11" ht="19.5" customHeight="1">
      <c r="A50" s="749"/>
      <c r="B50" s="744"/>
      <c r="C50" s="744"/>
      <c r="D50" s="889"/>
      <c r="E50" s="890"/>
      <c r="F50" s="745"/>
      <c r="G50" s="891"/>
      <c r="H50" s="745"/>
      <c r="I50" s="892"/>
      <c r="J50" s="746"/>
      <c r="K50" s="747"/>
    </row>
    <row r="51" spans="1:11" ht="19.5" customHeight="1" thickBot="1">
      <c r="A51" s="1241">
        <v>12</v>
      </c>
      <c r="B51" s="1242"/>
      <c r="C51" s="1242"/>
      <c r="D51" s="1242"/>
      <c r="E51" s="1242"/>
      <c r="F51" s="1242"/>
      <c r="G51" s="1242"/>
      <c r="H51" s="1242"/>
      <c r="I51" s="1242"/>
      <c r="J51" s="1242"/>
      <c r="K51" s="1242"/>
    </row>
    <row r="52" spans="1:11" s="713" customFormat="1" ht="24">
      <c r="A52" s="759" t="s">
        <v>251</v>
      </c>
      <c r="B52" s="760" t="s">
        <v>485</v>
      </c>
      <c r="C52" s="712" t="s">
        <v>252</v>
      </c>
      <c r="D52" s="761" t="s">
        <v>685</v>
      </c>
      <c r="E52" s="712" t="s">
        <v>486</v>
      </c>
      <c r="F52" s="1239" t="s">
        <v>487</v>
      </c>
      <c r="G52" s="1240"/>
      <c r="H52" s="754" t="s">
        <v>494</v>
      </c>
      <c r="I52" s="755" t="s">
        <v>495</v>
      </c>
      <c r="J52" s="756" t="s">
        <v>496</v>
      </c>
      <c r="K52" s="857" t="s">
        <v>497</v>
      </c>
    </row>
    <row r="53" spans="1:11" s="713" customFormat="1" ht="15.75" customHeight="1" thickBot="1">
      <c r="A53" s="762" t="s">
        <v>263</v>
      </c>
      <c r="B53" s="763"/>
      <c r="C53" s="757"/>
      <c r="D53" s="758"/>
      <c r="E53" s="757"/>
      <c r="F53" s="717" t="s">
        <v>498</v>
      </c>
      <c r="G53" s="718" t="s">
        <v>499</v>
      </c>
      <c r="H53" s="757" t="s">
        <v>265</v>
      </c>
      <c r="I53" s="718" t="s">
        <v>264</v>
      </c>
      <c r="J53" s="758" t="s">
        <v>500</v>
      </c>
      <c r="K53" s="858" t="s">
        <v>267</v>
      </c>
    </row>
    <row r="54" spans="1:11" s="1177" customFormat="1" ht="5.25" customHeight="1">
      <c r="A54" s="1172"/>
      <c r="B54" s="1172"/>
      <c r="C54" s="1172"/>
      <c r="D54" s="1173"/>
      <c r="E54" s="1174"/>
      <c r="F54" s="1174"/>
      <c r="G54" s="1175"/>
      <c r="H54" s="1172"/>
      <c r="I54" s="1175"/>
      <c r="J54" s="1172"/>
      <c r="K54" s="1176"/>
    </row>
    <row r="55" spans="1:11" ht="21.75" customHeight="1">
      <c r="A55" s="734">
        <v>39</v>
      </c>
      <c r="B55" s="944"/>
      <c r="C55" s="726" t="s">
        <v>180</v>
      </c>
      <c r="D55" s="944" t="s">
        <v>881</v>
      </c>
      <c r="E55" s="727" t="s">
        <v>1190</v>
      </c>
      <c r="F55" s="728">
        <v>31.809</v>
      </c>
      <c r="G55" s="729">
        <v>38.668</v>
      </c>
      <c r="H55" s="730">
        <f aca="true" t="shared" si="6" ref="H55:H61">G55-F55</f>
        <v>6.858999999999998</v>
      </c>
      <c r="I55" s="843">
        <v>5.5</v>
      </c>
      <c r="J55" s="732">
        <v>440</v>
      </c>
      <c r="K55" s="733">
        <f aca="true" t="shared" si="7" ref="K55:K62">H55*I55*J55</f>
        <v>16598.779999999995</v>
      </c>
    </row>
    <row r="56" spans="1:11" ht="21.75" customHeight="1">
      <c r="A56" s="734">
        <v>40</v>
      </c>
      <c r="B56" s="1010" t="s">
        <v>1934</v>
      </c>
      <c r="C56" s="726" t="s">
        <v>180</v>
      </c>
      <c r="D56" s="944" t="s">
        <v>881</v>
      </c>
      <c r="E56" s="727" t="s">
        <v>1191</v>
      </c>
      <c r="F56" s="728">
        <v>38.668</v>
      </c>
      <c r="G56" s="729">
        <v>43.984</v>
      </c>
      <c r="H56" s="730">
        <f t="shared" si="6"/>
        <v>5.3160000000000025</v>
      </c>
      <c r="I56" s="843">
        <v>5.5</v>
      </c>
      <c r="J56" s="732">
        <v>440</v>
      </c>
      <c r="K56" s="733">
        <f t="shared" si="7"/>
        <v>12864.720000000007</v>
      </c>
    </row>
    <row r="57" spans="1:11" ht="21.75" customHeight="1">
      <c r="A57" s="734">
        <v>41</v>
      </c>
      <c r="B57" s="1010" t="s">
        <v>1935</v>
      </c>
      <c r="C57" s="944" t="s">
        <v>1192</v>
      </c>
      <c r="D57" s="944" t="s">
        <v>881</v>
      </c>
      <c r="E57" s="945" t="s">
        <v>1193</v>
      </c>
      <c r="F57" s="946">
        <v>26.897</v>
      </c>
      <c r="G57" s="729">
        <v>27.587</v>
      </c>
      <c r="H57" s="730">
        <f t="shared" si="6"/>
        <v>0.6900000000000013</v>
      </c>
      <c r="I57" s="947">
        <v>10.4</v>
      </c>
      <c r="J57" s="935">
        <v>550</v>
      </c>
      <c r="K57" s="733">
        <f t="shared" si="7"/>
        <v>3946.8000000000075</v>
      </c>
    </row>
    <row r="58" spans="1:11" ht="21.75" customHeight="1">
      <c r="A58" s="734">
        <v>42</v>
      </c>
      <c r="B58" s="726"/>
      <c r="C58" s="726" t="s">
        <v>110</v>
      </c>
      <c r="D58" s="944" t="s">
        <v>316</v>
      </c>
      <c r="E58" s="727" t="s">
        <v>488</v>
      </c>
      <c r="F58" s="728">
        <v>69.972</v>
      </c>
      <c r="G58" s="729">
        <v>70.921</v>
      </c>
      <c r="H58" s="730">
        <f t="shared" si="6"/>
        <v>0.9490000000000123</v>
      </c>
      <c r="I58" s="843">
        <v>6.2</v>
      </c>
      <c r="J58" s="732">
        <v>500</v>
      </c>
      <c r="K58" s="733">
        <f t="shared" si="7"/>
        <v>2941.9000000000383</v>
      </c>
    </row>
    <row r="59" spans="1:11" ht="21.75" customHeight="1">
      <c r="A59" s="734">
        <v>43</v>
      </c>
      <c r="B59" s="726"/>
      <c r="C59" s="726" t="s">
        <v>489</v>
      </c>
      <c r="D59" s="944" t="s">
        <v>316</v>
      </c>
      <c r="E59" s="727" t="s">
        <v>490</v>
      </c>
      <c r="F59" s="728">
        <v>28.274</v>
      </c>
      <c r="G59" s="729">
        <v>28.992</v>
      </c>
      <c r="H59" s="730">
        <f t="shared" si="6"/>
        <v>0.718</v>
      </c>
      <c r="I59" s="843">
        <v>9.9</v>
      </c>
      <c r="J59" s="732">
        <v>500</v>
      </c>
      <c r="K59" s="733">
        <f t="shared" si="7"/>
        <v>3554.1</v>
      </c>
    </row>
    <row r="60" spans="1:11" ht="21.75" customHeight="1">
      <c r="A60" s="734">
        <v>44</v>
      </c>
      <c r="B60" s="726"/>
      <c r="C60" s="726" t="s">
        <v>491</v>
      </c>
      <c r="D60" s="944" t="s">
        <v>316</v>
      </c>
      <c r="E60" s="727" t="s">
        <v>492</v>
      </c>
      <c r="F60" s="728">
        <v>9.912</v>
      </c>
      <c r="G60" s="729">
        <v>10.667</v>
      </c>
      <c r="H60" s="730">
        <f t="shared" si="6"/>
        <v>0.754999999999999</v>
      </c>
      <c r="I60" s="843">
        <v>6.2</v>
      </c>
      <c r="J60" s="732">
        <v>500</v>
      </c>
      <c r="K60" s="733">
        <f t="shared" si="7"/>
        <v>2340.499999999997</v>
      </c>
    </row>
    <row r="61" spans="1:11" ht="21.75" customHeight="1">
      <c r="A61" s="734">
        <v>45</v>
      </c>
      <c r="B61" s="726"/>
      <c r="C61" s="726" t="s">
        <v>1265</v>
      </c>
      <c r="D61" s="944" t="s">
        <v>316</v>
      </c>
      <c r="E61" s="727" t="s">
        <v>493</v>
      </c>
      <c r="F61" s="728">
        <v>7.247</v>
      </c>
      <c r="G61" s="729">
        <v>8.263</v>
      </c>
      <c r="H61" s="730">
        <f t="shared" si="6"/>
        <v>1.016</v>
      </c>
      <c r="I61" s="843">
        <v>5.8</v>
      </c>
      <c r="J61" s="732">
        <v>500</v>
      </c>
      <c r="K61" s="733">
        <f t="shared" si="7"/>
        <v>2946.4</v>
      </c>
    </row>
    <row r="62" spans="1:11" ht="21.75" customHeight="1">
      <c r="A62" s="734">
        <v>46</v>
      </c>
      <c r="B62" s="941" t="s">
        <v>1934</v>
      </c>
      <c r="C62" s="734" t="s">
        <v>975</v>
      </c>
      <c r="D62" s="734" t="s">
        <v>912</v>
      </c>
      <c r="E62" s="945" t="s">
        <v>381</v>
      </c>
      <c r="F62" s="738">
        <v>3.53</v>
      </c>
      <c r="G62" s="738">
        <v>4.37</v>
      </c>
      <c r="H62" s="932">
        <f aca="true" t="shared" si="8" ref="H62:H70">SUM(G62-F62)</f>
        <v>0.8400000000000003</v>
      </c>
      <c r="I62" s="933">
        <v>9.55</v>
      </c>
      <c r="J62" s="935">
        <v>960</v>
      </c>
      <c r="K62" s="733">
        <f t="shared" si="7"/>
        <v>7701.1200000000035</v>
      </c>
    </row>
    <row r="63" spans="1:11" ht="21.75" customHeight="1">
      <c r="A63" s="734">
        <v>47</v>
      </c>
      <c r="B63" s="941" t="s">
        <v>1946</v>
      </c>
      <c r="C63" s="734" t="s">
        <v>975</v>
      </c>
      <c r="D63" s="734" t="s">
        <v>912</v>
      </c>
      <c r="E63" s="945" t="s">
        <v>382</v>
      </c>
      <c r="F63" s="738">
        <v>4.37</v>
      </c>
      <c r="G63" s="738">
        <v>4.752</v>
      </c>
      <c r="H63" s="932">
        <f t="shared" si="8"/>
        <v>0.3819999999999997</v>
      </c>
      <c r="I63" s="933">
        <v>7.5</v>
      </c>
      <c r="J63" s="935">
        <v>960</v>
      </c>
      <c r="K63" s="733">
        <f>SUM(H63*I63*J63)</f>
        <v>2750.399999999998</v>
      </c>
    </row>
    <row r="64" spans="1:11" ht="21.75" customHeight="1">
      <c r="A64" s="734">
        <v>48</v>
      </c>
      <c r="B64" s="941" t="s">
        <v>1934</v>
      </c>
      <c r="C64" s="734" t="s">
        <v>975</v>
      </c>
      <c r="D64" s="734" t="s">
        <v>912</v>
      </c>
      <c r="E64" s="945" t="s">
        <v>383</v>
      </c>
      <c r="F64" s="738">
        <v>4.79</v>
      </c>
      <c r="G64" s="738">
        <v>7.63</v>
      </c>
      <c r="H64" s="932">
        <f t="shared" si="8"/>
        <v>2.84</v>
      </c>
      <c r="I64" s="933">
        <v>8.2</v>
      </c>
      <c r="J64" s="935">
        <v>832.8</v>
      </c>
      <c r="K64" s="733">
        <f>H64*I64*J64</f>
        <v>19394.246399999996</v>
      </c>
    </row>
    <row r="65" spans="1:11" ht="21.75" customHeight="1">
      <c r="A65" s="734">
        <v>49</v>
      </c>
      <c r="B65" s="941" t="s">
        <v>1935</v>
      </c>
      <c r="C65" s="734" t="s">
        <v>975</v>
      </c>
      <c r="D65" s="734" t="s">
        <v>912</v>
      </c>
      <c r="E65" s="945" t="s">
        <v>1947</v>
      </c>
      <c r="F65" s="738">
        <v>7.63</v>
      </c>
      <c r="G65" s="738">
        <v>8.56</v>
      </c>
      <c r="H65" s="932">
        <f t="shared" si="8"/>
        <v>0.9300000000000006</v>
      </c>
      <c r="I65" s="933">
        <v>7.5</v>
      </c>
      <c r="J65" s="935">
        <v>2500</v>
      </c>
      <c r="K65" s="733">
        <f>SUM(H65*I65*J65)</f>
        <v>17437.50000000001</v>
      </c>
    </row>
    <row r="66" spans="1:11" ht="21.75" customHeight="1">
      <c r="A66" s="734">
        <v>50</v>
      </c>
      <c r="B66" s="941" t="s">
        <v>1934</v>
      </c>
      <c r="C66" s="734" t="s">
        <v>975</v>
      </c>
      <c r="D66" s="734" t="s">
        <v>912</v>
      </c>
      <c r="E66" s="945" t="s">
        <v>1948</v>
      </c>
      <c r="F66" s="738">
        <v>8.56</v>
      </c>
      <c r="G66" s="738">
        <v>11.988</v>
      </c>
      <c r="H66" s="932">
        <f t="shared" si="8"/>
        <v>3.427999999999999</v>
      </c>
      <c r="I66" s="933">
        <v>7.5</v>
      </c>
      <c r="J66" s="935">
        <v>936</v>
      </c>
      <c r="K66" s="733">
        <f>H66*I66*J66</f>
        <v>24064.559999999994</v>
      </c>
    </row>
    <row r="67" spans="1:11" ht="21.75" customHeight="1">
      <c r="A67" s="734">
        <v>51</v>
      </c>
      <c r="B67" s="941" t="s">
        <v>1935</v>
      </c>
      <c r="C67" s="734" t="s">
        <v>1013</v>
      </c>
      <c r="D67" s="734" t="s">
        <v>912</v>
      </c>
      <c r="E67" s="945" t="s">
        <v>1949</v>
      </c>
      <c r="F67" s="738">
        <v>84.037</v>
      </c>
      <c r="G67" s="738">
        <v>89.889</v>
      </c>
      <c r="H67" s="932">
        <f t="shared" si="8"/>
        <v>5.85199999999999</v>
      </c>
      <c r="I67" s="933">
        <v>7.5</v>
      </c>
      <c r="J67" s="935">
        <v>2048</v>
      </c>
      <c r="K67" s="733">
        <f aca="true" t="shared" si="9" ref="K67:K73">SUM(H67*I67*J67)</f>
        <v>89886.71999999984</v>
      </c>
    </row>
    <row r="68" spans="1:11" ht="21.75" customHeight="1">
      <c r="A68" s="734">
        <v>52</v>
      </c>
      <c r="B68" s="941" t="s">
        <v>1934</v>
      </c>
      <c r="C68" s="734" t="s">
        <v>508</v>
      </c>
      <c r="D68" s="734" t="s">
        <v>912</v>
      </c>
      <c r="E68" s="945" t="s">
        <v>1950</v>
      </c>
      <c r="F68" s="738">
        <v>17.578</v>
      </c>
      <c r="G68" s="738">
        <v>18.278</v>
      </c>
      <c r="H68" s="932">
        <f t="shared" si="8"/>
        <v>0.6999999999999993</v>
      </c>
      <c r="I68" s="933">
        <v>8</v>
      </c>
      <c r="J68" s="935">
        <v>704.9</v>
      </c>
      <c r="K68" s="733">
        <f t="shared" si="9"/>
        <v>3947.439999999996</v>
      </c>
    </row>
    <row r="69" spans="1:11" ht="21.75" customHeight="1">
      <c r="A69" s="734">
        <v>53</v>
      </c>
      <c r="B69" s="726"/>
      <c r="C69" s="734" t="s">
        <v>508</v>
      </c>
      <c r="D69" s="734" t="s">
        <v>912</v>
      </c>
      <c r="E69" s="945" t="s">
        <v>1950</v>
      </c>
      <c r="F69" s="738">
        <v>16.202</v>
      </c>
      <c r="G69" s="738">
        <v>17.578</v>
      </c>
      <c r="H69" s="932">
        <f t="shared" si="8"/>
        <v>1.3759999999999977</v>
      </c>
      <c r="I69" s="933">
        <v>8.5</v>
      </c>
      <c r="J69" s="935">
        <v>500</v>
      </c>
      <c r="K69" s="733">
        <f t="shared" si="9"/>
        <v>5847.99999999999</v>
      </c>
    </row>
    <row r="70" spans="1:11" ht="21.75" customHeight="1">
      <c r="A70" s="734">
        <v>54</v>
      </c>
      <c r="B70" s="726"/>
      <c r="C70" s="734" t="s">
        <v>505</v>
      </c>
      <c r="D70" s="734" t="s">
        <v>912</v>
      </c>
      <c r="E70" s="945" t="s">
        <v>1951</v>
      </c>
      <c r="F70" s="738">
        <v>7.92</v>
      </c>
      <c r="G70" s="738">
        <v>9.6</v>
      </c>
      <c r="H70" s="932">
        <f t="shared" si="8"/>
        <v>1.6799999999999997</v>
      </c>
      <c r="I70" s="933"/>
      <c r="J70" s="935"/>
      <c r="K70" s="733">
        <f t="shared" si="9"/>
        <v>0</v>
      </c>
    </row>
    <row r="71" spans="1:11" ht="21.75" customHeight="1">
      <c r="A71" s="734">
        <v>55</v>
      </c>
      <c r="B71" s="726"/>
      <c r="C71" s="734" t="s">
        <v>505</v>
      </c>
      <c r="D71" s="734" t="s">
        <v>912</v>
      </c>
      <c r="E71" s="945" t="s">
        <v>384</v>
      </c>
      <c r="F71" s="738">
        <v>16.68</v>
      </c>
      <c r="G71" s="738">
        <v>17.623</v>
      </c>
      <c r="H71" s="932">
        <f>SUM(G71-F71)</f>
        <v>0.9430000000000014</v>
      </c>
      <c r="I71" s="933"/>
      <c r="J71" s="935"/>
      <c r="K71" s="733">
        <f t="shared" si="9"/>
        <v>0</v>
      </c>
    </row>
    <row r="72" spans="1:11" ht="21.75" customHeight="1">
      <c r="A72" s="734">
        <v>56</v>
      </c>
      <c r="B72" s="726"/>
      <c r="C72" s="734" t="s">
        <v>385</v>
      </c>
      <c r="D72" s="734" t="s">
        <v>912</v>
      </c>
      <c r="E72" s="737" t="s">
        <v>1952</v>
      </c>
      <c r="F72" s="738">
        <v>1.24</v>
      </c>
      <c r="G72" s="738">
        <v>2.58</v>
      </c>
      <c r="H72" s="932">
        <f>SUM(G72-F72)</f>
        <v>1.34</v>
      </c>
      <c r="I72" s="933">
        <v>13</v>
      </c>
      <c r="J72" s="935">
        <v>1050</v>
      </c>
      <c r="K72" s="733">
        <f t="shared" si="9"/>
        <v>18291</v>
      </c>
    </row>
    <row r="73" spans="1:11" ht="21.75" customHeight="1">
      <c r="A73" s="734">
        <v>57</v>
      </c>
      <c r="B73" s="726"/>
      <c r="C73" s="734" t="s">
        <v>385</v>
      </c>
      <c r="D73" s="734" t="s">
        <v>912</v>
      </c>
      <c r="E73" s="737" t="s">
        <v>1953</v>
      </c>
      <c r="F73" s="738">
        <v>3.34</v>
      </c>
      <c r="G73" s="738">
        <v>3.58</v>
      </c>
      <c r="H73" s="932">
        <f>SUM(G73-F73)</f>
        <v>0.2400000000000002</v>
      </c>
      <c r="I73" s="933">
        <v>7.5</v>
      </c>
      <c r="J73" s="935">
        <v>1050</v>
      </c>
      <c r="K73" s="733">
        <f t="shared" si="9"/>
        <v>1890.0000000000016</v>
      </c>
    </row>
    <row r="74" spans="1:11" ht="21.75" customHeight="1">
      <c r="A74" s="734">
        <v>58</v>
      </c>
      <c r="B74" s="726"/>
      <c r="C74" s="726" t="s">
        <v>385</v>
      </c>
      <c r="D74" s="944" t="s">
        <v>912</v>
      </c>
      <c r="E74" s="727" t="s">
        <v>386</v>
      </c>
      <c r="F74" s="728">
        <v>6.79</v>
      </c>
      <c r="G74" s="729">
        <v>8.27</v>
      </c>
      <c r="H74" s="730">
        <f>G74-F74</f>
        <v>1.4799999999999995</v>
      </c>
      <c r="I74" s="843">
        <v>7</v>
      </c>
      <c r="J74" s="732">
        <v>820</v>
      </c>
      <c r="K74" s="733">
        <f>H74*I74*J74</f>
        <v>8495.199999999997</v>
      </c>
    </row>
    <row r="75" spans="1:11" ht="19.5" customHeight="1">
      <c r="A75" s="749"/>
      <c r="B75" s="711"/>
      <c r="C75" s="1178"/>
      <c r="D75" s="1179"/>
      <c r="E75" s="1180"/>
      <c r="F75" s="1181"/>
      <c r="G75" s="1182"/>
      <c r="H75" s="1183"/>
      <c r="I75" s="1184"/>
      <c r="J75" s="1185"/>
      <c r="K75" s="1186"/>
    </row>
    <row r="76" spans="1:11" ht="19.5" customHeight="1" thickBot="1">
      <c r="A76" s="1241">
        <v>13</v>
      </c>
      <c r="B76" s="1243"/>
      <c r="C76" s="1243"/>
      <c r="D76" s="1243"/>
      <c r="E76" s="1243"/>
      <c r="F76" s="1243"/>
      <c r="G76" s="1243"/>
      <c r="H76" s="1243"/>
      <c r="I76" s="1243"/>
      <c r="J76" s="1243"/>
      <c r="K76" s="1243"/>
    </row>
    <row r="77" spans="1:11" s="713" customFormat="1" ht="24">
      <c r="A77" s="759" t="s">
        <v>251</v>
      </c>
      <c r="B77" s="760" t="s">
        <v>485</v>
      </c>
      <c r="C77" s="712" t="s">
        <v>252</v>
      </c>
      <c r="D77" s="761" t="s">
        <v>685</v>
      </c>
      <c r="E77" s="712" t="s">
        <v>486</v>
      </c>
      <c r="F77" s="1239" t="s">
        <v>487</v>
      </c>
      <c r="G77" s="1240"/>
      <c r="H77" s="754" t="s">
        <v>494</v>
      </c>
      <c r="I77" s="755" t="s">
        <v>495</v>
      </c>
      <c r="J77" s="756" t="s">
        <v>496</v>
      </c>
      <c r="K77" s="857" t="s">
        <v>497</v>
      </c>
    </row>
    <row r="78" spans="1:11" s="713" customFormat="1" ht="15.75" customHeight="1" thickBot="1">
      <c r="A78" s="762" t="s">
        <v>263</v>
      </c>
      <c r="B78" s="763"/>
      <c r="C78" s="757"/>
      <c r="D78" s="758"/>
      <c r="E78" s="757"/>
      <c r="F78" s="717" t="s">
        <v>498</v>
      </c>
      <c r="G78" s="718" t="s">
        <v>499</v>
      </c>
      <c r="H78" s="757" t="s">
        <v>265</v>
      </c>
      <c r="I78" s="718" t="s">
        <v>264</v>
      </c>
      <c r="J78" s="758" t="s">
        <v>500</v>
      </c>
      <c r="K78" s="858" t="s">
        <v>267</v>
      </c>
    </row>
    <row r="79" spans="1:11" s="724" customFormat="1" ht="5.25" customHeight="1">
      <c r="A79" s="719"/>
      <c r="B79" s="719"/>
      <c r="C79" s="719"/>
      <c r="D79" s="720"/>
      <c r="E79" s="721"/>
      <c r="F79" s="721"/>
      <c r="G79" s="722"/>
      <c r="H79" s="719"/>
      <c r="I79" s="722"/>
      <c r="J79" s="719"/>
      <c r="K79" s="723"/>
    </row>
    <row r="80" spans="1:11" ht="21.75" customHeight="1">
      <c r="A80" s="734">
        <v>59</v>
      </c>
      <c r="B80" s="941" t="s">
        <v>1934</v>
      </c>
      <c r="C80" s="734" t="s">
        <v>962</v>
      </c>
      <c r="D80" s="734" t="s">
        <v>912</v>
      </c>
      <c r="E80" s="945" t="s">
        <v>387</v>
      </c>
      <c r="F80" s="738">
        <v>51.27</v>
      </c>
      <c r="G80" s="738">
        <v>51.98</v>
      </c>
      <c r="H80" s="932">
        <f>SUM(G80-F80)</f>
        <v>0.7099999999999937</v>
      </c>
      <c r="I80" s="933">
        <v>9</v>
      </c>
      <c r="J80" s="935">
        <v>962.7</v>
      </c>
      <c r="K80" s="733">
        <f>SUM(H80*I80*J80)</f>
        <v>6151.652999999946</v>
      </c>
    </row>
    <row r="81" spans="1:11" ht="21.75" customHeight="1">
      <c r="A81" s="734">
        <v>60</v>
      </c>
      <c r="B81" s="941" t="s">
        <v>1934</v>
      </c>
      <c r="C81" s="734" t="s">
        <v>873</v>
      </c>
      <c r="D81" s="734" t="s">
        <v>912</v>
      </c>
      <c r="E81" s="945" t="s">
        <v>1954</v>
      </c>
      <c r="F81" s="738">
        <v>20.64</v>
      </c>
      <c r="G81" s="738">
        <v>22.199</v>
      </c>
      <c r="H81" s="932">
        <f>SUM(G81-F81)</f>
        <v>1.559000000000001</v>
      </c>
      <c r="I81" s="933">
        <v>6.4</v>
      </c>
      <c r="J81" s="935">
        <v>644.1</v>
      </c>
      <c r="K81" s="733">
        <f>SUM(H81*I81*J81)</f>
        <v>6426.572160000005</v>
      </c>
    </row>
    <row r="82" spans="1:11" ht="21.75" customHeight="1">
      <c r="A82" s="734">
        <v>61</v>
      </c>
      <c r="B82" s="941" t="s">
        <v>1934</v>
      </c>
      <c r="C82" s="734" t="s">
        <v>873</v>
      </c>
      <c r="D82" s="734" t="s">
        <v>912</v>
      </c>
      <c r="E82" s="945" t="s">
        <v>388</v>
      </c>
      <c r="F82" s="738">
        <v>22.86</v>
      </c>
      <c r="G82" s="738">
        <v>23.855</v>
      </c>
      <c r="H82" s="932">
        <f>SUM(G82-F82)</f>
        <v>0.995000000000001</v>
      </c>
      <c r="I82" s="933">
        <v>6.95</v>
      </c>
      <c r="J82" s="935">
        <v>766.3</v>
      </c>
      <c r="K82" s="733">
        <f>SUM(H82*I82*J82)</f>
        <v>5299.156075000005</v>
      </c>
    </row>
    <row r="83" spans="1:11" ht="21.75" customHeight="1">
      <c r="A83" s="734">
        <v>62</v>
      </c>
      <c r="B83" s="941" t="s">
        <v>1934</v>
      </c>
      <c r="C83" s="734" t="s">
        <v>734</v>
      </c>
      <c r="D83" s="734" t="s">
        <v>912</v>
      </c>
      <c r="E83" s="737" t="s">
        <v>1955</v>
      </c>
      <c r="F83" s="738">
        <v>41.562</v>
      </c>
      <c r="G83" s="738">
        <v>46.2</v>
      </c>
      <c r="H83" s="932">
        <f>SUM(G83-F83)</f>
        <v>4.638000000000005</v>
      </c>
      <c r="I83" s="933">
        <v>7.75</v>
      </c>
      <c r="J83" s="935">
        <v>1100.7</v>
      </c>
      <c r="K83" s="733">
        <f>SUM(H83*I83*J83)</f>
        <v>39564.11115000005</v>
      </c>
    </row>
    <row r="84" spans="1:11" ht="21.75" customHeight="1">
      <c r="A84" s="734">
        <v>63</v>
      </c>
      <c r="B84" s="941" t="s">
        <v>1934</v>
      </c>
      <c r="C84" s="944" t="s">
        <v>734</v>
      </c>
      <c r="D84" s="944" t="s">
        <v>912</v>
      </c>
      <c r="E84" s="945" t="s">
        <v>1158</v>
      </c>
      <c r="F84" s="946">
        <v>48.243</v>
      </c>
      <c r="G84" s="729">
        <v>48.443</v>
      </c>
      <c r="H84" s="730">
        <f>G84-F84</f>
        <v>0.19999999999999574</v>
      </c>
      <c r="I84" s="947">
        <v>10.6</v>
      </c>
      <c r="J84" s="732">
        <v>500</v>
      </c>
      <c r="K84" s="733">
        <f>H84*I84*J84</f>
        <v>1059.9999999999775</v>
      </c>
    </row>
    <row r="85" spans="1:11" ht="21.75" customHeight="1">
      <c r="A85" s="734">
        <v>64</v>
      </c>
      <c r="B85" s="941" t="s">
        <v>1934</v>
      </c>
      <c r="C85" s="734" t="s">
        <v>734</v>
      </c>
      <c r="D85" s="734" t="s">
        <v>912</v>
      </c>
      <c r="E85" s="737" t="s">
        <v>1956</v>
      </c>
      <c r="F85" s="738">
        <v>40.67</v>
      </c>
      <c r="G85" s="738">
        <v>41.002</v>
      </c>
      <c r="H85" s="932">
        <f>SUM(G85-F85)</f>
        <v>0.33200000000000074</v>
      </c>
      <c r="I85" s="933">
        <v>7</v>
      </c>
      <c r="J85" s="935">
        <v>1027</v>
      </c>
      <c r="K85" s="733">
        <f>SUM(H85*I85*J85)</f>
        <v>2386.7480000000055</v>
      </c>
    </row>
    <row r="86" spans="1:11" ht="21.75" customHeight="1">
      <c r="A86" s="734">
        <v>65</v>
      </c>
      <c r="B86" s="941" t="s">
        <v>1934</v>
      </c>
      <c r="C86" s="734" t="s">
        <v>180</v>
      </c>
      <c r="D86" s="734" t="s">
        <v>912</v>
      </c>
      <c r="E86" s="737" t="s">
        <v>813</v>
      </c>
      <c r="F86" s="738">
        <v>20.45</v>
      </c>
      <c r="G86" s="738">
        <v>21.367</v>
      </c>
      <c r="H86" s="932">
        <f aca="true" t="shared" si="10" ref="H86:H91">SUM(G86-F86)</f>
        <v>0.9170000000000016</v>
      </c>
      <c r="I86" s="933">
        <v>8.95</v>
      </c>
      <c r="J86" s="935">
        <v>801.8</v>
      </c>
      <c r="K86" s="733">
        <f aca="true" t="shared" si="11" ref="K86:K91">SUM(H86*I86*J86)</f>
        <v>6580.49287000001</v>
      </c>
    </row>
    <row r="87" spans="1:11" ht="21.75" customHeight="1">
      <c r="A87" s="734">
        <v>66</v>
      </c>
      <c r="B87" s="941" t="s">
        <v>1934</v>
      </c>
      <c r="C87" s="734" t="s">
        <v>885</v>
      </c>
      <c r="D87" s="734" t="s">
        <v>912</v>
      </c>
      <c r="E87" s="737" t="s">
        <v>1509</v>
      </c>
      <c r="F87" s="738">
        <v>4.62</v>
      </c>
      <c r="G87" s="738">
        <v>4.867</v>
      </c>
      <c r="H87" s="932">
        <f t="shared" si="10"/>
        <v>0.2469999999999999</v>
      </c>
      <c r="I87" s="933">
        <v>12.6</v>
      </c>
      <c r="J87" s="935">
        <v>609.5</v>
      </c>
      <c r="K87" s="733">
        <f t="shared" si="11"/>
        <v>1896.8858999999989</v>
      </c>
    </row>
    <row r="88" spans="1:11" ht="21.75" customHeight="1">
      <c r="A88" s="734">
        <v>67</v>
      </c>
      <c r="B88" s="941" t="s">
        <v>1935</v>
      </c>
      <c r="C88" s="734" t="s">
        <v>885</v>
      </c>
      <c r="D88" s="734" t="s">
        <v>912</v>
      </c>
      <c r="E88" s="737" t="s">
        <v>1510</v>
      </c>
      <c r="F88" s="738">
        <v>7.4</v>
      </c>
      <c r="G88" s="738">
        <v>7.647</v>
      </c>
      <c r="H88" s="932">
        <f t="shared" si="10"/>
        <v>0.2469999999999999</v>
      </c>
      <c r="I88" s="933">
        <v>6</v>
      </c>
      <c r="J88" s="935">
        <v>2000</v>
      </c>
      <c r="K88" s="733">
        <f t="shared" si="11"/>
        <v>2963.9999999999986</v>
      </c>
    </row>
    <row r="89" spans="1:11" ht="21.75" customHeight="1">
      <c r="A89" s="734">
        <v>68</v>
      </c>
      <c r="B89" s="941" t="s">
        <v>1934</v>
      </c>
      <c r="C89" s="734" t="s">
        <v>885</v>
      </c>
      <c r="D89" s="734" t="s">
        <v>912</v>
      </c>
      <c r="E89" s="737" t="s">
        <v>1511</v>
      </c>
      <c r="F89" s="738">
        <v>8.7</v>
      </c>
      <c r="G89" s="738">
        <v>9.7</v>
      </c>
      <c r="H89" s="932">
        <f t="shared" si="10"/>
        <v>1</v>
      </c>
      <c r="I89" s="933">
        <v>6.7</v>
      </c>
      <c r="J89" s="935">
        <v>1040.2</v>
      </c>
      <c r="K89" s="733">
        <f t="shared" si="11"/>
        <v>6969.34</v>
      </c>
    </row>
    <row r="90" spans="1:11" ht="21.75" customHeight="1">
      <c r="A90" s="734">
        <v>69</v>
      </c>
      <c r="B90" s="941" t="s">
        <v>1934</v>
      </c>
      <c r="C90" s="734" t="s">
        <v>1512</v>
      </c>
      <c r="D90" s="734" t="s">
        <v>912</v>
      </c>
      <c r="E90" s="737" t="s">
        <v>1513</v>
      </c>
      <c r="F90" s="738">
        <v>5</v>
      </c>
      <c r="G90" s="738">
        <v>8.92</v>
      </c>
      <c r="H90" s="932">
        <f t="shared" si="10"/>
        <v>3.92</v>
      </c>
      <c r="I90" s="933">
        <v>7.15</v>
      </c>
      <c r="J90" s="935">
        <v>1261</v>
      </c>
      <c r="K90" s="733">
        <f t="shared" si="11"/>
        <v>35343.308000000005</v>
      </c>
    </row>
    <row r="91" spans="1:11" ht="21.75" customHeight="1">
      <c r="A91" s="734">
        <v>70</v>
      </c>
      <c r="B91" s="941" t="s">
        <v>1934</v>
      </c>
      <c r="C91" s="734" t="s">
        <v>1512</v>
      </c>
      <c r="D91" s="734" t="s">
        <v>912</v>
      </c>
      <c r="E91" s="737" t="s">
        <v>1514</v>
      </c>
      <c r="F91" s="738">
        <v>10.7</v>
      </c>
      <c r="G91" s="738">
        <v>11.56</v>
      </c>
      <c r="H91" s="932">
        <f t="shared" si="10"/>
        <v>0.8600000000000012</v>
      </c>
      <c r="I91" s="933">
        <v>6.6</v>
      </c>
      <c r="J91" s="935">
        <v>1553.7</v>
      </c>
      <c r="K91" s="733">
        <f t="shared" si="11"/>
        <v>8818.80120000001</v>
      </c>
    </row>
    <row r="92" spans="1:11" ht="21.75" customHeight="1">
      <c r="A92" s="734">
        <v>71</v>
      </c>
      <c r="B92" s="941" t="s">
        <v>1934</v>
      </c>
      <c r="C92" s="734" t="s">
        <v>1512</v>
      </c>
      <c r="D92" s="734" t="s">
        <v>912</v>
      </c>
      <c r="E92" s="737" t="s">
        <v>1515</v>
      </c>
      <c r="F92" s="738">
        <v>12.9</v>
      </c>
      <c r="G92" s="738">
        <v>13.76</v>
      </c>
      <c r="H92" s="932">
        <f>SUM(G92-F92)</f>
        <v>0.8599999999999994</v>
      </c>
      <c r="I92" s="933">
        <v>6.6</v>
      </c>
      <c r="J92" s="935">
        <v>1450.6</v>
      </c>
      <c r="K92" s="733">
        <f>SUM(H92*I92*J92)</f>
        <v>8233.605599999994</v>
      </c>
    </row>
    <row r="93" spans="1:11" ht="21.75" customHeight="1">
      <c r="A93" s="734">
        <v>72</v>
      </c>
      <c r="B93" s="725"/>
      <c r="C93" s="725" t="s">
        <v>734</v>
      </c>
      <c r="D93" s="725" t="s">
        <v>886</v>
      </c>
      <c r="E93" s="742" t="s">
        <v>1516</v>
      </c>
      <c r="F93" s="735">
        <v>64.653</v>
      </c>
      <c r="G93" s="743">
        <v>65.253</v>
      </c>
      <c r="H93" s="730">
        <f>SUM(G93-F93)</f>
        <v>0.5999999999999943</v>
      </c>
      <c r="I93" s="731">
        <v>6</v>
      </c>
      <c r="J93" s="732">
        <v>450</v>
      </c>
      <c r="K93" s="733">
        <f>SUM(H93*I93*J93)</f>
        <v>1619.9999999999845</v>
      </c>
    </row>
    <row r="94" spans="1:11" ht="21.75" customHeight="1">
      <c r="A94" s="734">
        <v>73</v>
      </c>
      <c r="B94" s="725"/>
      <c r="C94" s="725" t="s">
        <v>885</v>
      </c>
      <c r="D94" s="954" t="s">
        <v>886</v>
      </c>
      <c r="E94" s="742" t="s">
        <v>1517</v>
      </c>
      <c r="F94" s="735" t="s">
        <v>1518</v>
      </c>
      <c r="G94" s="743" t="s">
        <v>1518</v>
      </c>
      <c r="H94" s="730">
        <v>0.195</v>
      </c>
      <c r="I94" s="731">
        <v>6.5</v>
      </c>
      <c r="J94" s="732">
        <v>500</v>
      </c>
      <c r="K94" s="733">
        <f>SUM(H94*I94*J94)</f>
        <v>633.75</v>
      </c>
    </row>
    <row r="95" spans="1:11" ht="21.75" customHeight="1">
      <c r="A95" s="734">
        <v>74</v>
      </c>
      <c r="B95" s="725"/>
      <c r="C95" s="725" t="s">
        <v>885</v>
      </c>
      <c r="D95" s="954" t="s">
        <v>886</v>
      </c>
      <c r="E95" s="742" t="s">
        <v>1519</v>
      </c>
      <c r="F95" s="735">
        <v>37.193</v>
      </c>
      <c r="G95" s="743">
        <v>37.693</v>
      </c>
      <c r="H95" s="730">
        <f>G95-F95</f>
        <v>0.5</v>
      </c>
      <c r="I95" s="843">
        <v>6.1</v>
      </c>
      <c r="J95" s="732">
        <v>500</v>
      </c>
      <c r="K95" s="733">
        <f>H95*I95*J95</f>
        <v>1525</v>
      </c>
    </row>
    <row r="96" spans="1:11" ht="21.75" customHeight="1">
      <c r="A96" s="734">
        <v>75</v>
      </c>
      <c r="B96" s="725"/>
      <c r="C96" s="725" t="s">
        <v>885</v>
      </c>
      <c r="D96" s="954" t="s">
        <v>886</v>
      </c>
      <c r="E96" s="742" t="s">
        <v>1520</v>
      </c>
      <c r="F96" s="735">
        <v>60.893</v>
      </c>
      <c r="G96" s="743">
        <v>61.562</v>
      </c>
      <c r="H96" s="730">
        <f>G96-F96</f>
        <v>0.6689999999999969</v>
      </c>
      <c r="I96" s="843">
        <v>8</v>
      </c>
      <c r="J96" s="732">
        <v>500</v>
      </c>
      <c r="K96" s="733">
        <f>H96*I96*J96</f>
        <v>2675.9999999999877</v>
      </c>
    </row>
    <row r="97" spans="1:11" ht="21.75" customHeight="1">
      <c r="A97" s="734">
        <v>76</v>
      </c>
      <c r="B97" s="943" t="s">
        <v>1934</v>
      </c>
      <c r="C97" s="725" t="s">
        <v>217</v>
      </c>
      <c r="D97" s="954" t="s">
        <v>886</v>
      </c>
      <c r="E97" s="742" t="s">
        <v>1521</v>
      </c>
      <c r="F97" s="735">
        <v>8.245</v>
      </c>
      <c r="G97" s="743">
        <v>9.26</v>
      </c>
      <c r="H97" s="730">
        <f>G97-F97</f>
        <v>1.0150000000000006</v>
      </c>
      <c r="I97" s="843">
        <v>6.7</v>
      </c>
      <c r="J97" s="732">
        <v>900</v>
      </c>
      <c r="K97" s="1187">
        <f>H97*I97*J97</f>
        <v>6120.4500000000035</v>
      </c>
    </row>
    <row r="98" spans="1:11" ht="21.75" customHeight="1">
      <c r="A98" s="734">
        <v>77</v>
      </c>
      <c r="B98" s="943" t="s">
        <v>1934</v>
      </c>
      <c r="C98" s="725" t="s">
        <v>217</v>
      </c>
      <c r="D98" s="954" t="s">
        <v>886</v>
      </c>
      <c r="E98" s="742" t="s">
        <v>1522</v>
      </c>
      <c r="F98" s="735">
        <v>10.005</v>
      </c>
      <c r="G98" s="743">
        <v>10.67</v>
      </c>
      <c r="H98" s="730">
        <f>G98-F98</f>
        <v>0.6649999999999991</v>
      </c>
      <c r="I98" s="843">
        <v>6.7</v>
      </c>
      <c r="J98" s="732">
        <v>900</v>
      </c>
      <c r="K98" s="1187">
        <f>H98*I98*J98</f>
        <v>4009.949999999995</v>
      </c>
    </row>
    <row r="99" spans="1:11" ht="21.75" customHeight="1">
      <c r="A99" s="734">
        <v>78</v>
      </c>
      <c r="B99" s="943" t="s">
        <v>1935</v>
      </c>
      <c r="C99" s="725" t="s">
        <v>217</v>
      </c>
      <c r="D99" s="954" t="s">
        <v>886</v>
      </c>
      <c r="E99" s="742" t="s">
        <v>309</v>
      </c>
      <c r="F99" s="735">
        <v>16.245</v>
      </c>
      <c r="G99" s="743">
        <v>16.571</v>
      </c>
      <c r="H99" s="730">
        <f>G99-F99</f>
        <v>0.3260000000000005</v>
      </c>
      <c r="I99" s="843">
        <v>6.2</v>
      </c>
      <c r="J99" s="732">
        <v>900</v>
      </c>
      <c r="K99" s="1187">
        <f>H99*I99*J99</f>
        <v>1819.080000000003</v>
      </c>
    </row>
    <row r="100" spans="1:11" ht="21.75" customHeight="1">
      <c r="A100" s="749"/>
      <c r="B100" s="1188"/>
      <c r="C100" s="955"/>
      <c r="D100" s="955"/>
      <c r="E100" s="956"/>
      <c r="F100" s="957"/>
      <c r="G100" s="748"/>
      <c r="H100" s="745"/>
      <c r="I100" s="958"/>
      <c r="J100" s="746"/>
      <c r="K100" s="747"/>
    </row>
    <row r="101" spans="1:11" ht="21.75" customHeight="1" thickBot="1">
      <c r="A101" s="1241">
        <v>14</v>
      </c>
      <c r="B101" s="1243"/>
      <c r="C101" s="1243"/>
      <c r="D101" s="1243"/>
      <c r="E101" s="1243"/>
      <c r="F101" s="1243"/>
      <c r="G101" s="1243"/>
      <c r="H101" s="1243"/>
      <c r="I101" s="1243"/>
      <c r="J101" s="1243"/>
      <c r="K101" s="1243"/>
    </row>
    <row r="102" spans="1:11" s="713" customFormat="1" ht="24">
      <c r="A102" s="759" t="s">
        <v>251</v>
      </c>
      <c r="B102" s="760" t="s">
        <v>485</v>
      </c>
      <c r="C102" s="712" t="s">
        <v>252</v>
      </c>
      <c r="D102" s="761" t="s">
        <v>685</v>
      </c>
      <c r="E102" s="712" t="s">
        <v>486</v>
      </c>
      <c r="F102" s="1239" t="s">
        <v>487</v>
      </c>
      <c r="G102" s="1240"/>
      <c r="H102" s="754" t="s">
        <v>494</v>
      </c>
      <c r="I102" s="755" t="s">
        <v>495</v>
      </c>
      <c r="J102" s="756" t="s">
        <v>496</v>
      </c>
      <c r="K102" s="857" t="s">
        <v>497</v>
      </c>
    </row>
    <row r="103" spans="1:11" s="713" customFormat="1" ht="15.75" customHeight="1" thickBot="1">
      <c r="A103" s="762" t="s">
        <v>263</v>
      </c>
      <c r="B103" s="763"/>
      <c r="C103" s="757"/>
      <c r="D103" s="758"/>
      <c r="E103" s="757"/>
      <c r="F103" s="717" t="s">
        <v>498</v>
      </c>
      <c r="G103" s="718" t="s">
        <v>499</v>
      </c>
      <c r="H103" s="757" t="s">
        <v>265</v>
      </c>
      <c r="I103" s="718" t="s">
        <v>264</v>
      </c>
      <c r="J103" s="758" t="s">
        <v>500</v>
      </c>
      <c r="K103" s="858" t="s">
        <v>267</v>
      </c>
    </row>
    <row r="104" spans="1:11" s="724" customFormat="1" ht="5.25" customHeight="1">
      <c r="A104" s="719"/>
      <c r="B104" s="719"/>
      <c r="C104" s="719"/>
      <c r="D104" s="720"/>
      <c r="E104" s="721"/>
      <c r="F104" s="721"/>
      <c r="G104" s="722"/>
      <c r="H104" s="719"/>
      <c r="I104" s="722"/>
      <c r="J104" s="719"/>
      <c r="K104" s="723"/>
    </row>
    <row r="105" spans="1:11" ht="21.75" customHeight="1">
      <c r="A105" s="734">
        <v>79</v>
      </c>
      <c r="B105" s="725"/>
      <c r="C105" s="725" t="s">
        <v>1523</v>
      </c>
      <c r="D105" s="954" t="s">
        <v>886</v>
      </c>
      <c r="E105" s="742" t="s">
        <v>1524</v>
      </c>
      <c r="F105" s="735">
        <v>15.431</v>
      </c>
      <c r="G105" s="743">
        <v>15.931</v>
      </c>
      <c r="H105" s="730">
        <f aca="true" t="shared" si="12" ref="H105:H110">G105-F105</f>
        <v>0.5</v>
      </c>
      <c r="I105" s="843">
        <v>8.5</v>
      </c>
      <c r="J105" s="732">
        <v>500</v>
      </c>
      <c r="K105" s="733">
        <f aca="true" t="shared" si="13" ref="K105:K110">H105*I105*J105</f>
        <v>2125</v>
      </c>
    </row>
    <row r="106" spans="1:11" ht="21.75" customHeight="1">
      <c r="A106" s="734">
        <v>80</v>
      </c>
      <c r="B106" s="944"/>
      <c r="C106" s="944" t="s">
        <v>937</v>
      </c>
      <c r="D106" s="944" t="s">
        <v>890</v>
      </c>
      <c r="E106" s="945" t="s">
        <v>1525</v>
      </c>
      <c r="F106" s="946">
        <v>24.5</v>
      </c>
      <c r="G106" s="729">
        <v>33.818</v>
      </c>
      <c r="H106" s="730">
        <f t="shared" si="12"/>
        <v>9.317999999999998</v>
      </c>
      <c r="I106" s="947">
        <v>7.5</v>
      </c>
      <c r="J106" s="732">
        <v>400</v>
      </c>
      <c r="K106" s="733">
        <f t="shared" si="13"/>
        <v>27953.999999999996</v>
      </c>
    </row>
    <row r="107" spans="1:11" ht="21.75" customHeight="1">
      <c r="A107" s="734">
        <v>81</v>
      </c>
      <c r="B107" s="944"/>
      <c r="C107" s="944" t="s">
        <v>937</v>
      </c>
      <c r="D107" s="944" t="s">
        <v>890</v>
      </c>
      <c r="E107" s="945" t="s">
        <v>1526</v>
      </c>
      <c r="F107" s="946">
        <v>19.3</v>
      </c>
      <c r="G107" s="729">
        <v>19.7</v>
      </c>
      <c r="H107" s="730">
        <f t="shared" si="12"/>
        <v>0.3999999999999986</v>
      </c>
      <c r="I107" s="947">
        <v>7.5</v>
      </c>
      <c r="J107" s="732">
        <v>400</v>
      </c>
      <c r="K107" s="733">
        <f t="shared" si="13"/>
        <v>1199.9999999999957</v>
      </c>
    </row>
    <row r="108" spans="1:11" ht="21.75" customHeight="1">
      <c r="A108" s="734">
        <v>82</v>
      </c>
      <c r="B108" s="1010" t="s">
        <v>1934</v>
      </c>
      <c r="C108" s="944" t="s">
        <v>873</v>
      </c>
      <c r="D108" s="944" t="s">
        <v>890</v>
      </c>
      <c r="E108" s="945" t="s">
        <v>1527</v>
      </c>
      <c r="F108" s="946">
        <v>1.8</v>
      </c>
      <c r="G108" s="729">
        <v>6.1</v>
      </c>
      <c r="H108" s="730">
        <f t="shared" si="12"/>
        <v>4.3</v>
      </c>
      <c r="I108" s="947">
        <v>6</v>
      </c>
      <c r="J108" s="732">
        <v>400</v>
      </c>
      <c r="K108" s="733">
        <f t="shared" si="13"/>
        <v>10319.999999999998</v>
      </c>
    </row>
    <row r="109" spans="1:11" ht="21.75" customHeight="1">
      <c r="A109" s="734">
        <v>83</v>
      </c>
      <c r="B109" s="944"/>
      <c r="C109" s="944" t="s">
        <v>1528</v>
      </c>
      <c r="D109" s="944" t="s">
        <v>890</v>
      </c>
      <c r="E109" s="945" t="s">
        <v>1529</v>
      </c>
      <c r="F109" s="946">
        <v>0</v>
      </c>
      <c r="G109" s="729">
        <v>0.8</v>
      </c>
      <c r="H109" s="730">
        <f>G109-F109</f>
        <v>0.8</v>
      </c>
      <c r="I109" s="947">
        <v>7.5</v>
      </c>
      <c r="J109" s="732">
        <v>1000</v>
      </c>
      <c r="K109" s="733">
        <f>H109*I109*J109</f>
        <v>6000</v>
      </c>
    </row>
    <row r="110" spans="1:11" ht="21.75" customHeight="1">
      <c r="A110" s="734">
        <v>84</v>
      </c>
      <c r="B110" s="944"/>
      <c r="C110" s="944" t="s">
        <v>1530</v>
      </c>
      <c r="D110" s="944" t="s">
        <v>890</v>
      </c>
      <c r="E110" s="945" t="s">
        <v>1531</v>
      </c>
      <c r="F110" s="946">
        <v>3.4</v>
      </c>
      <c r="G110" s="729">
        <v>4.2</v>
      </c>
      <c r="H110" s="730">
        <f t="shared" si="12"/>
        <v>0.8000000000000003</v>
      </c>
      <c r="I110" s="947">
        <v>7.5</v>
      </c>
      <c r="J110" s="732">
        <v>400</v>
      </c>
      <c r="K110" s="733">
        <f t="shared" si="13"/>
        <v>2400.000000000001</v>
      </c>
    </row>
    <row r="111" spans="1:11" ht="21.75" customHeight="1">
      <c r="A111" s="734">
        <v>85</v>
      </c>
      <c r="B111" s="726"/>
      <c r="C111" s="726" t="s">
        <v>1532</v>
      </c>
      <c r="D111" s="944" t="s">
        <v>906</v>
      </c>
      <c r="E111" s="727" t="s">
        <v>1533</v>
      </c>
      <c r="F111" s="728">
        <v>15.3</v>
      </c>
      <c r="G111" s="729">
        <v>19.8</v>
      </c>
      <c r="H111" s="730">
        <f>G111-F111</f>
        <v>4.5</v>
      </c>
      <c r="I111" s="843">
        <v>6</v>
      </c>
      <c r="J111" s="732">
        <v>500</v>
      </c>
      <c r="K111" s="733">
        <f>H111*I111*J111</f>
        <v>13500</v>
      </c>
    </row>
    <row r="112" spans="1:11" ht="21.75" customHeight="1">
      <c r="A112" s="734">
        <v>86</v>
      </c>
      <c r="B112" s="944"/>
      <c r="C112" s="944" t="s">
        <v>734</v>
      </c>
      <c r="D112" s="944" t="s">
        <v>881</v>
      </c>
      <c r="E112" s="945" t="s">
        <v>1534</v>
      </c>
      <c r="F112" s="946">
        <v>11.962</v>
      </c>
      <c r="G112" s="729">
        <v>15.717</v>
      </c>
      <c r="H112" s="730">
        <f>G112-F112</f>
        <v>3.755000000000001</v>
      </c>
      <c r="I112" s="947">
        <v>5.6</v>
      </c>
      <c r="J112" s="935">
        <v>440</v>
      </c>
      <c r="K112" s="733">
        <f>H112*I112*J112</f>
        <v>9252.320000000002</v>
      </c>
    </row>
    <row r="113" spans="1:11" ht="21.75" customHeight="1">
      <c r="A113" s="734">
        <v>87</v>
      </c>
      <c r="B113" s="1010" t="s">
        <v>1935</v>
      </c>
      <c r="C113" s="944" t="s">
        <v>900</v>
      </c>
      <c r="D113" s="944" t="s">
        <v>881</v>
      </c>
      <c r="E113" s="945" t="s">
        <v>1535</v>
      </c>
      <c r="F113" s="946">
        <v>31.756</v>
      </c>
      <c r="G113" s="729">
        <v>32.536</v>
      </c>
      <c r="H113" s="730">
        <f aca="true" t="shared" si="14" ref="H113:H139">G113-F113</f>
        <v>0.7800000000000011</v>
      </c>
      <c r="I113" s="947">
        <v>6.5</v>
      </c>
      <c r="J113" s="935">
        <v>440</v>
      </c>
      <c r="K113" s="733">
        <f aca="true" t="shared" si="15" ref="K113:K139">H113*I113*J113</f>
        <v>2230.8000000000034</v>
      </c>
    </row>
    <row r="114" spans="1:11" ht="21.75" customHeight="1">
      <c r="A114" s="734">
        <v>88</v>
      </c>
      <c r="B114" s="1010" t="s">
        <v>1935</v>
      </c>
      <c r="C114" s="944" t="s">
        <v>900</v>
      </c>
      <c r="D114" s="944" t="s">
        <v>881</v>
      </c>
      <c r="E114" s="945" t="s">
        <v>1957</v>
      </c>
      <c r="F114" s="946">
        <v>33.128</v>
      </c>
      <c r="G114" s="729">
        <v>36.288</v>
      </c>
      <c r="H114" s="730">
        <f t="shared" si="14"/>
        <v>3.1599999999999966</v>
      </c>
      <c r="I114" s="947">
        <v>6.5</v>
      </c>
      <c r="J114" s="935">
        <v>440</v>
      </c>
      <c r="K114" s="733">
        <f t="shared" si="15"/>
        <v>9037.59999999999</v>
      </c>
    </row>
    <row r="115" spans="1:11" ht="21.75" customHeight="1">
      <c r="A115" s="734">
        <v>89</v>
      </c>
      <c r="B115" s="944"/>
      <c r="C115" s="944" t="s">
        <v>900</v>
      </c>
      <c r="D115" s="944" t="s">
        <v>881</v>
      </c>
      <c r="E115" s="945" t="s">
        <v>1958</v>
      </c>
      <c r="F115" s="946">
        <v>36.288</v>
      </c>
      <c r="G115" s="729">
        <v>41.174</v>
      </c>
      <c r="H115" s="730">
        <f t="shared" si="14"/>
        <v>4.886000000000003</v>
      </c>
      <c r="I115" s="947">
        <v>6.5</v>
      </c>
      <c r="J115" s="935">
        <v>440</v>
      </c>
      <c r="K115" s="733">
        <f t="shared" si="15"/>
        <v>13973.960000000008</v>
      </c>
    </row>
    <row r="116" spans="1:11" ht="21.75" customHeight="1">
      <c r="A116" s="734">
        <v>90</v>
      </c>
      <c r="B116" s="1010" t="s">
        <v>1934</v>
      </c>
      <c r="C116" s="944" t="s">
        <v>900</v>
      </c>
      <c r="D116" s="944" t="s">
        <v>881</v>
      </c>
      <c r="E116" s="945" t="s">
        <v>1959</v>
      </c>
      <c r="F116" s="946">
        <v>41.174</v>
      </c>
      <c r="G116" s="729">
        <v>45.264</v>
      </c>
      <c r="H116" s="730">
        <f t="shared" si="14"/>
        <v>4.090000000000003</v>
      </c>
      <c r="I116" s="947">
        <v>6.5</v>
      </c>
      <c r="J116" s="935">
        <v>440</v>
      </c>
      <c r="K116" s="733">
        <f t="shared" si="15"/>
        <v>11697.40000000001</v>
      </c>
    </row>
    <row r="117" spans="1:11" ht="21.75" customHeight="1">
      <c r="A117" s="734">
        <v>91</v>
      </c>
      <c r="B117" s="1010"/>
      <c r="C117" s="944" t="s">
        <v>734</v>
      </c>
      <c r="D117" s="944" t="s">
        <v>881</v>
      </c>
      <c r="E117" s="945" t="s">
        <v>1960</v>
      </c>
      <c r="F117" s="946">
        <v>30.117</v>
      </c>
      <c r="G117" s="729">
        <v>30.759</v>
      </c>
      <c r="H117" s="730">
        <f t="shared" si="14"/>
        <v>0.6419999999999995</v>
      </c>
      <c r="I117" s="947">
        <v>7.5</v>
      </c>
      <c r="J117" s="935">
        <v>750</v>
      </c>
      <c r="K117" s="733">
        <f t="shared" si="15"/>
        <v>3611.249999999997</v>
      </c>
    </row>
    <row r="118" spans="1:11" ht="21.75" customHeight="1">
      <c r="A118" s="734">
        <v>92</v>
      </c>
      <c r="B118" s="1010" t="s">
        <v>1934</v>
      </c>
      <c r="C118" s="944" t="s">
        <v>734</v>
      </c>
      <c r="D118" s="944" t="s">
        <v>881</v>
      </c>
      <c r="E118" s="945" t="s">
        <v>1961</v>
      </c>
      <c r="F118" s="946">
        <v>30.759</v>
      </c>
      <c r="G118" s="729">
        <v>31.335</v>
      </c>
      <c r="H118" s="730">
        <f t="shared" si="14"/>
        <v>0.5760000000000005</v>
      </c>
      <c r="I118" s="947">
        <v>9</v>
      </c>
      <c r="J118" s="935">
        <v>750</v>
      </c>
      <c r="K118" s="733">
        <f t="shared" si="15"/>
        <v>3888.0000000000036</v>
      </c>
    </row>
    <row r="119" spans="1:11" ht="21.75" customHeight="1">
      <c r="A119" s="734">
        <v>93</v>
      </c>
      <c r="B119" s="1010" t="s">
        <v>1935</v>
      </c>
      <c r="C119" s="944" t="s">
        <v>900</v>
      </c>
      <c r="D119" s="944" t="s">
        <v>881</v>
      </c>
      <c r="E119" s="945" t="s">
        <v>1962</v>
      </c>
      <c r="F119" s="946">
        <v>17.387</v>
      </c>
      <c r="G119" s="729">
        <v>18.279</v>
      </c>
      <c r="H119" s="730">
        <f t="shared" si="14"/>
        <v>0.8919999999999995</v>
      </c>
      <c r="I119" s="947">
        <v>6.8</v>
      </c>
      <c r="J119" s="935">
        <v>750</v>
      </c>
      <c r="K119" s="733">
        <f t="shared" si="15"/>
        <v>4549.199999999997</v>
      </c>
    </row>
    <row r="120" spans="1:11" ht="21.75" customHeight="1">
      <c r="A120" s="734">
        <v>94</v>
      </c>
      <c r="B120" s="1010" t="s">
        <v>1935</v>
      </c>
      <c r="C120" s="944" t="s">
        <v>900</v>
      </c>
      <c r="D120" s="944" t="s">
        <v>881</v>
      </c>
      <c r="E120" s="945" t="s">
        <v>1963</v>
      </c>
      <c r="F120" s="946">
        <v>22.845</v>
      </c>
      <c r="G120" s="729">
        <v>23.505</v>
      </c>
      <c r="H120" s="730">
        <f t="shared" si="14"/>
        <v>0.6600000000000001</v>
      </c>
      <c r="I120" s="947">
        <v>6.8</v>
      </c>
      <c r="J120" s="935">
        <v>750</v>
      </c>
      <c r="K120" s="733">
        <f t="shared" si="15"/>
        <v>3366.0000000000005</v>
      </c>
    </row>
    <row r="121" spans="1:11" ht="21.75" customHeight="1">
      <c r="A121" s="734">
        <v>95</v>
      </c>
      <c r="B121" s="944"/>
      <c r="C121" s="944" t="s">
        <v>217</v>
      </c>
      <c r="D121" s="944" t="s">
        <v>906</v>
      </c>
      <c r="E121" s="1189" t="s">
        <v>1964</v>
      </c>
      <c r="F121" s="946">
        <v>3.354</v>
      </c>
      <c r="G121" s="729">
        <v>3.685</v>
      </c>
      <c r="H121" s="730">
        <f t="shared" si="14"/>
        <v>0.33099999999999996</v>
      </c>
      <c r="I121" s="947">
        <v>6</v>
      </c>
      <c r="J121" s="935">
        <v>6000</v>
      </c>
      <c r="K121" s="733">
        <f t="shared" si="15"/>
        <v>11915.999999999998</v>
      </c>
    </row>
    <row r="122" spans="1:11" ht="21.75" customHeight="1">
      <c r="A122" s="734">
        <v>96</v>
      </c>
      <c r="B122" s="944"/>
      <c r="C122" s="944" t="s">
        <v>885</v>
      </c>
      <c r="D122" s="944" t="s">
        <v>906</v>
      </c>
      <c r="E122" s="945" t="s">
        <v>1965</v>
      </c>
      <c r="F122" s="946">
        <v>27.84</v>
      </c>
      <c r="G122" s="729">
        <v>28.464</v>
      </c>
      <c r="H122" s="730">
        <f t="shared" si="14"/>
        <v>0.6239999999999988</v>
      </c>
      <c r="I122" s="947">
        <v>7</v>
      </c>
      <c r="J122" s="935">
        <v>2000</v>
      </c>
      <c r="K122" s="733">
        <f t="shared" si="15"/>
        <v>8735.999999999984</v>
      </c>
    </row>
    <row r="123" spans="1:11" ht="21.75" customHeight="1">
      <c r="A123" s="734">
        <v>97</v>
      </c>
      <c r="B123" s="944"/>
      <c r="C123" s="944" t="s">
        <v>885</v>
      </c>
      <c r="D123" s="944" t="s">
        <v>906</v>
      </c>
      <c r="E123" s="945" t="s">
        <v>1966</v>
      </c>
      <c r="F123" s="946">
        <v>19.37</v>
      </c>
      <c r="G123" s="729">
        <v>19.72</v>
      </c>
      <c r="H123" s="730">
        <f t="shared" si="14"/>
        <v>0.34999999999999787</v>
      </c>
      <c r="I123" s="947">
        <v>7</v>
      </c>
      <c r="J123" s="935">
        <v>1000</v>
      </c>
      <c r="K123" s="733">
        <f t="shared" si="15"/>
        <v>2449.999999999985</v>
      </c>
    </row>
    <row r="124" spans="1:11" ht="21.75" customHeight="1">
      <c r="A124" s="734">
        <v>98</v>
      </c>
      <c r="B124" s="1010" t="s">
        <v>1934</v>
      </c>
      <c r="C124" s="944" t="s">
        <v>885</v>
      </c>
      <c r="D124" s="944" t="s">
        <v>906</v>
      </c>
      <c r="E124" s="945" t="s">
        <v>1967</v>
      </c>
      <c r="F124" s="946">
        <v>11.775</v>
      </c>
      <c r="G124" s="729">
        <v>15.072</v>
      </c>
      <c r="H124" s="730">
        <f>G124-F124</f>
        <v>3.296999999999999</v>
      </c>
      <c r="I124" s="947">
        <v>6</v>
      </c>
      <c r="J124" s="935">
        <v>500</v>
      </c>
      <c r="K124" s="733">
        <f>H124*I124*J124</f>
        <v>9890.999999999996</v>
      </c>
    </row>
    <row r="125" spans="1:11" ht="21.75" customHeight="1">
      <c r="A125" s="886"/>
      <c r="B125" s="948"/>
      <c r="C125" s="948"/>
      <c r="D125" s="948"/>
      <c r="E125" s="949"/>
      <c r="F125" s="950"/>
      <c r="G125" s="951"/>
      <c r="H125" s="887"/>
      <c r="I125" s="952"/>
      <c r="J125" s="953"/>
      <c r="K125" s="888"/>
    </row>
    <row r="126" spans="1:11" ht="21.75" customHeight="1" thickBot="1">
      <c r="A126" s="1241">
        <v>15</v>
      </c>
      <c r="B126" s="1241"/>
      <c r="C126" s="1241"/>
      <c r="D126" s="1241"/>
      <c r="E126" s="1241"/>
      <c r="F126" s="1241"/>
      <c r="G126" s="1241"/>
      <c r="H126" s="1241"/>
      <c r="I126" s="1241"/>
      <c r="J126" s="1241"/>
      <c r="K126" s="1241"/>
    </row>
    <row r="127" spans="1:11" s="713" customFormat="1" ht="24">
      <c r="A127" s="759" t="s">
        <v>251</v>
      </c>
      <c r="B127" s="760" t="s">
        <v>485</v>
      </c>
      <c r="C127" s="712" t="s">
        <v>252</v>
      </c>
      <c r="D127" s="761" t="s">
        <v>685</v>
      </c>
      <c r="E127" s="712" t="s">
        <v>486</v>
      </c>
      <c r="F127" s="1239" t="s">
        <v>487</v>
      </c>
      <c r="G127" s="1240"/>
      <c r="H127" s="754" t="s">
        <v>494</v>
      </c>
      <c r="I127" s="755" t="s">
        <v>495</v>
      </c>
      <c r="J127" s="756" t="s">
        <v>496</v>
      </c>
      <c r="K127" s="857" t="s">
        <v>497</v>
      </c>
    </row>
    <row r="128" spans="1:11" s="713" customFormat="1" ht="15.75" customHeight="1" thickBot="1">
      <c r="A128" s="762" t="s">
        <v>263</v>
      </c>
      <c r="B128" s="763"/>
      <c r="C128" s="757"/>
      <c r="D128" s="758"/>
      <c r="E128" s="757"/>
      <c r="F128" s="717" t="s">
        <v>498</v>
      </c>
      <c r="G128" s="718" t="s">
        <v>499</v>
      </c>
      <c r="H128" s="757" t="s">
        <v>265</v>
      </c>
      <c r="I128" s="718" t="s">
        <v>264</v>
      </c>
      <c r="J128" s="758" t="s">
        <v>500</v>
      </c>
      <c r="K128" s="858" t="s">
        <v>267</v>
      </c>
    </row>
    <row r="129" spans="1:11" s="724" customFormat="1" ht="5.25" customHeight="1">
      <c r="A129" s="719"/>
      <c r="B129" s="719"/>
      <c r="C129" s="719"/>
      <c r="D129" s="720"/>
      <c r="E129" s="721"/>
      <c r="F129" s="721"/>
      <c r="G129" s="722"/>
      <c r="H129" s="719"/>
      <c r="I129" s="722"/>
      <c r="J129" s="719"/>
      <c r="K129" s="723"/>
    </row>
    <row r="130" spans="1:11" ht="21.75" customHeight="1">
      <c r="A130" s="734">
        <v>99</v>
      </c>
      <c r="B130" s="1010" t="s">
        <v>1934</v>
      </c>
      <c r="C130" s="944" t="s">
        <v>885</v>
      </c>
      <c r="D130" s="944" t="s">
        <v>906</v>
      </c>
      <c r="E130" s="945" t="s">
        <v>1968</v>
      </c>
      <c r="F130" s="946">
        <v>15.072</v>
      </c>
      <c r="G130" s="729">
        <v>16.189</v>
      </c>
      <c r="H130" s="730">
        <f t="shared" si="14"/>
        <v>1.1170000000000009</v>
      </c>
      <c r="I130" s="947">
        <v>6</v>
      </c>
      <c r="J130" s="935">
        <v>1000</v>
      </c>
      <c r="K130" s="733">
        <f t="shared" si="15"/>
        <v>6702.0000000000055</v>
      </c>
    </row>
    <row r="131" spans="1:11" ht="21.75" customHeight="1">
      <c r="A131" s="734">
        <v>100</v>
      </c>
      <c r="B131" s="1010" t="s">
        <v>1934</v>
      </c>
      <c r="C131" s="944" t="s">
        <v>885</v>
      </c>
      <c r="D131" s="944" t="s">
        <v>906</v>
      </c>
      <c r="E131" s="945" t="s">
        <v>1969</v>
      </c>
      <c r="F131" s="946">
        <v>16.855</v>
      </c>
      <c r="G131" s="729">
        <v>17.255</v>
      </c>
      <c r="H131" s="730">
        <f t="shared" si="14"/>
        <v>0.3999999999999986</v>
      </c>
      <c r="I131" s="947">
        <v>6</v>
      </c>
      <c r="J131" s="935">
        <v>500</v>
      </c>
      <c r="K131" s="733">
        <f t="shared" si="15"/>
        <v>1199.9999999999957</v>
      </c>
    </row>
    <row r="132" spans="1:11" ht="21.75" customHeight="1">
      <c r="A132" s="734">
        <v>101</v>
      </c>
      <c r="B132" s="1010" t="s">
        <v>1934</v>
      </c>
      <c r="C132" s="944" t="s">
        <v>885</v>
      </c>
      <c r="D132" s="944" t="s">
        <v>906</v>
      </c>
      <c r="E132" s="945" t="s">
        <v>1970</v>
      </c>
      <c r="F132" s="946">
        <v>17.503</v>
      </c>
      <c r="G132" s="729">
        <v>19.033</v>
      </c>
      <c r="H132" s="730">
        <f t="shared" si="14"/>
        <v>1.5300000000000011</v>
      </c>
      <c r="I132" s="947">
        <v>7</v>
      </c>
      <c r="J132" s="935">
        <v>500</v>
      </c>
      <c r="K132" s="733">
        <f t="shared" si="15"/>
        <v>5355.000000000004</v>
      </c>
    </row>
    <row r="133" spans="1:11" ht="21.75" customHeight="1">
      <c r="A133" s="734">
        <v>102</v>
      </c>
      <c r="B133" s="1010" t="s">
        <v>1934</v>
      </c>
      <c r="C133" s="944" t="s">
        <v>217</v>
      </c>
      <c r="D133" s="944" t="s">
        <v>906</v>
      </c>
      <c r="E133" s="945" t="s">
        <v>1971</v>
      </c>
      <c r="F133" s="946">
        <v>0.705</v>
      </c>
      <c r="G133" s="729">
        <v>1.765</v>
      </c>
      <c r="H133" s="730">
        <f t="shared" si="14"/>
        <v>1.06</v>
      </c>
      <c r="I133" s="947">
        <v>7</v>
      </c>
      <c r="J133" s="935">
        <v>500</v>
      </c>
      <c r="K133" s="733">
        <f t="shared" si="15"/>
        <v>3710</v>
      </c>
    </row>
    <row r="134" spans="1:11" ht="21.75" customHeight="1">
      <c r="A134" s="734">
        <v>103</v>
      </c>
      <c r="B134" s="1010" t="s">
        <v>1934</v>
      </c>
      <c r="C134" s="944" t="s">
        <v>217</v>
      </c>
      <c r="D134" s="944" t="s">
        <v>906</v>
      </c>
      <c r="E134" s="945" t="s">
        <v>1972</v>
      </c>
      <c r="F134" s="946">
        <v>1.765</v>
      </c>
      <c r="G134" s="729">
        <v>2.379</v>
      </c>
      <c r="H134" s="730">
        <f t="shared" si="14"/>
        <v>0.6140000000000001</v>
      </c>
      <c r="I134" s="947">
        <v>6</v>
      </c>
      <c r="J134" s="935">
        <v>1000</v>
      </c>
      <c r="K134" s="733">
        <f t="shared" si="15"/>
        <v>3684.0000000000005</v>
      </c>
    </row>
    <row r="135" spans="1:11" ht="21.75" customHeight="1">
      <c r="A135" s="734">
        <v>104</v>
      </c>
      <c r="B135" s="1010" t="s">
        <v>1934</v>
      </c>
      <c r="C135" s="944" t="s">
        <v>217</v>
      </c>
      <c r="D135" s="944" t="s">
        <v>906</v>
      </c>
      <c r="E135" s="945" t="s">
        <v>1973</v>
      </c>
      <c r="F135" s="946">
        <v>2.73</v>
      </c>
      <c r="G135" s="729">
        <v>3.723</v>
      </c>
      <c r="H135" s="730">
        <f t="shared" si="14"/>
        <v>0.9929999999999999</v>
      </c>
      <c r="I135" s="947">
        <v>6</v>
      </c>
      <c r="J135" s="935">
        <v>500</v>
      </c>
      <c r="K135" s="733">
        <f t="shared" si="15"/>
        <v>2978.9999999999995</v>
      </c>
    </row>
    <row r="136" spans="1:11" ht="21.75" customHeight="1">
      <c r="A136" s="734">
        <v>105</v>
      </c>
      <c r="B136" s="1010" t="s">
        <v>1935</v>
      </c>
      <c r="C136" s="944" t="s">
        <v>217</v>
      </c>
      <c r="D136" s="944" t="s">
        <v>906</v>
      </c>
      <c r="E136" s="945" t="s">
        <v>1974</v>
      </c>
      <c r="F136" s="946">
        <v>3.723</v>
      </c>
      <c r="G136" s="729">
        <v>5.321</v>
      </c>
      <c r="H136" s="730">
        <f t="shared" si="14"/>
        <v>1.5979999999999999</v>
      </c>
      <c r="I136" s="947">
        <v>6</v>
      </c>
      <c r="J136" s="935">
        <v>500</v>
      </c>
      <c r="K136" s="733">
        <f t="shared" si="15"/>
        <v>4794</v>
      </c>
    </row>
    <row r="137" spans="1:11" ht="21.75" customHeight="1">
      <c r="A137" s="734">
        <v>106</v>
      </c>
      <c r="B137" s="1010" t="s">
        <v>1934</v>
      </c>
      <c r="C137" s="944" t="s">
        <v>217</v>
      </c>
      <c r="D137" s="944" t="s">
        <v>906</v>
      </c>
      <c r="E137" s="945" t="s">
        <v>1975</v>
      </c>
      <c r="F137" s="946">
        <v>5.321</v>
      </c>
      <c r="G137" s="729">
        <v>5.845</v>
      </c>
      <c r="H137" s="730">
        <f t="shared" si="14"/>
        <v>0.524</v>
      </c>
      <c r="I137" s="947">
        <v>6</v>
      </c>
      <c r="J137" s="935">
        <v>1000</v>
      </c>
      <c r="K137" s="733">
        <f t="shared" si="15"/>
        <v>3144</v>
      </c>
    </row>
    <row r="138" spans="1:11" ht="21.75" customHeight="1">
      <c r="A138" s="734">
        <v>107</v>
      </c>
      <c r="B138" s="1010" t="s">
        <v>1934</v>
      </c>
      <c r="C138" s="944" t="s">
        <v>217</v>
      </c>
      <c r="D138" s="944" t="s">
        <v>906</v>
      </c>
      <c r="E138" s="945" t="s">
        <v>1976</v>
      </c>
      <c r="F138" s="946">
        <v>5.845</v>
      </c>
      <c r="G138" s="729">
        <v>8.245</v>
      </c>
      <c r="H138" s="730">
        <f t="shared" si="14"/>
        <v>2.3999999999999995</v>
      </c>
      <c r="I138" s="947">
        <v>6</v>
      </c>
      <c r="J138" s="935">
        <v>500</v>
      </c>
      <c r="K138" s="733">
        <f t="shared" si="15"/>
        <v>7199.999999999998</v>
      </c>
    </row>
    <row r="139" spans="1:11" ht="21.75" customHeight="1">
      <c r="A139" s="734">
        <v>108</v>
      </c>
      <c r="B139" s="944"/>
      <c r="C139" s="944" t="s">
        <v>1523</v>
      </c>
      <c r="D139" s="944" t="s">
        <v>906</v>
      </c>
      <c r="E139" s="945" t="s">
        <v>1977</v>
      </c>
      <c r="F139" s="946">
        <v>0</v>
      </c>
      <c r="G139" s="729">
        <v>7.734</v>
      </c>
      <c r="H139" s="730">
        <f t="shared" si="14"/>
        <v>7.734</v>
      </c>
      <c r="I139" s="947">
        <v>6</v>
      </c>
      <c r="J139" s="935">
        <v>600</v>
      </c>
      <c r="K139" s="733">
        <f t="shared" si="15"/>
        <v>27842.399999999998</v>
      </c>
    </row>
    <row r="140" spans="1:11" ht="21.75" customHeight="1">
      <c r="A140" s="734">
        <v>109</v>
      </c>
      <c r="B140" s="1190"/>
      <c r="C140" s="1190" t="s">
        <v>240</v>
      </c>
      <c r="D140" s="1190" t="s">
        <v>166</v>
      </c>
      <c r="E140" s="1191" t="s">
        <v>1978</v>
      </c>
      <c r="F140" s="946">
        <v>16.839</v>
      </c>
      <c r="G140" s="729">
        <v>21.521</v>
      </c>
      <c r="H140" s="735">
        <f>G140-F140</f>
        <v>4.682000000000002</v>
      </c>
      <c r="I140" s="947">
        <v>6.5</v>
      </c>
      <c r="J140" s="1133">
        <v>500</v>
      </c>
      <c r="K140" s="733">
        <f>H140*I140*J140</f>
        <v>15216.500000000007</v>
      </c>
    </row>
    <row r="141" spans="1:11" ht="21.75" customHeight="1">
      <c r="A141" s="734">
        <v>110</v>
      </c>
      <c r="B141" s="1190"/>
      <c r="C141" s="1131" t="s">
        <v>508</v>
      </c>
      <c r="D141" s="1131" t="s">
        <v>912</v>
      </c>
      <c r="E141" s="1192" t="s">
        <v>1937</v>
      </c>
      <c r="F141" s="738">
        <v>15.234</v>
      </c>
      <c r="G141" s="738">
        <v>15.498</v>
      </c>
      <c r="H141" s="932">
        <f>SUM(G141-F141)</f>
        <v>0.26399999999999935</v>
      </c>
      <c r="I141" s="933">
        <v>6.6</v>
      </c>
      <c r="J141" s="935">
        <v>1245</v>
      </c>
      <c r="K141" s="733">
        <f aca="true" t="shared" si="16" ref="K141:K159">SUM(H141*I141*J141)</f>
        <v>2169.2879999999946</v>
      </c>
    </row>
    <row r="142" spans="1:11" ht="21.75" customHeight="1">
      <c r="A142" s="734">
        <v>111</v>
      </c>
      <c r="B142" s="1190"/>
      <c r="C142" s="1131" t="s">
        <v>385</v>
      </c>
      <c r="D142" s="1131" t="s">
        <v>912</v>
      </c>
      <c r="E142" s="1192" t="s">
        <v>1979</v>
      </c>
      <c r="F142" s="738">
        <v>0.14</v>
      </c>
      <c r="G142" s="738">
        <v>0.88</v>
      </c>
      <c r="H142" s="932">
        <f>SUM(G142-F142)</f>
        <v>0.74</v>
      </c>
      <c r="I142" s="933">
        <v>9.5</v>
      </c>
      <c r="J142" s="935">
        <v>1050</v>
      </c>
      <c r="K142" s="733">
        <f t="shared" si="16"/>
        <v>7381.5</v>
      </c>
    </row>
    <row r="143" spans="1:11" ht="21.75" customHeight="1">
      <c r="A143" s="734">
        <v>112</v>
      </c>
      <c r="B143" s="1193" t="s">
        <v>1934</v>
      </c>
      <c r="C143" s="1131" t="s">
        <v>1512</v>
      </c>
      <c r="D143" s="1131" t="s">
        <v>912</v>
      </c>
      <c r="E143" s="1192" t="s">
        <v>1980</v>
      </c>
      <c r="F143" s="738">
        <v>17.4</v>
      </c>
      <c r="G143" s="738">
        <v>19.4</v>
      </c>
      <c r="H143" s="932">
        <f>SUM(G143-F143)</f>
        <v>2</v>
      </c>
      <c r="I143" s="933">
        <v>6.6</v>
      </c>
      <c r="J143" s="935">
        <v>1466.7</v>
      </c>
      <c r="K143" s="733">
        <f t="shared" si="16"/>
        <v>19360.44</v>
      </c>
    </row>
    <row r="144" spans="1:11" ht="21.75" customHeight="1">
      <c r="A144" s="734">
        <v>113</v>
      </c>
      <c r="B144" s="1131"/>
      <c r="C144" s="1131" t="s">
        <v>505</v>
      </c>
      <c r="D144" s="1131" t="s">
        <v>912</v>
      </c>
      <c r="E144" s="1191" t="s">
        <v>1981</v>
      </c>
      <c r="F144" s="738">
        <v>0</v>
      </c>
      <c r="G144" s="738">
        <v>1.64</v>
      </c>
      <c r="H144" s="932">
        <v>1.74</v>
      </c>
      <c r="I144" s="933"/>
      <c r="J144" s="935"/>
      <c r="K144" s="733">
        <f t="shared" si="16"/>
        <v>0</v>
      </c>
    </row>
    <row r="145" spans="1:11" ht="21.75" customHeight="1">
      <c r="A145" s="734">
        <v>114</v>
      </c>
      <c r="B145" s="1131"/>
      <c r="C145" s="1131" t="s">
        <v>505</v>
      </c>
      <c r="D145" s="1131" t="s">
        <v>912</v>
      </c>
      <c r="E145" s="1191" t="s">
        <v>1982</v>
      </c>
      <c r="F145" s="738">
        <v>2.14</v>
      </c>
      <c r="G145" s="738">
        <v>2.583</v>
      </c>
      <c r="H145" s="932">
        <f aca="true" t="shared" si="17" ref="H145:H159">SUM(G145-F145)</f>
        <v>0.44300000000000006</v>
      </c>
      <c r="I145" s="933"/>
      <c r="J145" s="935"/>
      <c r="K145" s="733">
        <f t="shared" si="16"/>
        <v>0</v>
      </c>
    </row>
    <row r="146" spans="1:11" ht="21.75" customHeight="1">
      <c r="A146" s="734">
        <v>115</v>
      </c>
      <c r="B146" s="1131"/>
      <c r="C146" s="1131" t="s">
        <v>505</v>
      </c>
      <c r="D146" s="1131" t="s">
        <v>912</v>
      </c>
      <c r="E146" s="1191" t="s">
        <v>1983</v>
      </c>
      <c r="F146" s="738">
        <v>6.4</v>
      </c>
      <c r="G146" s="738">
        <v>7.65</v>
      </c>
      <c r="H146" s="932">
        <f t="shared" si="17"/>
        <v>1.25</v>
      </c>
      <c r="I146" s="933"/>
      <c r="J146" s="935"/>
      <c r="K146" s="733">
        <f t="shared" si="16"/>
        <v>0</v>
      </c>
    </row>
    <row r="147" spans="1:11" ht="21.75" customHeight="1">
      <c r="A147" s="734">
        <v>116</v>
      </c>
      <c r="B147" s="1193" t="s">
        <v>1984</v>
      </c>
      <c r="C147" s="1131" t="s">
        <v>505</v>
      </c>
      <c r="D147" s="1131" t="s">
        <v>912</v>
      </c>
      <c r="E147" s="1191" t="s">
        <v>1985</v>
      </c>
      <c r="F147" s="738">
        <v>7.65</v>
      </c>
      <c r="G147" s="738">
        <v>7.92</v>
      </c>
      <c r="H147" s="932">
        <f t="shared" si="17"/>
        <v>0.2699999999999996</v>
      </c>
      <c r="I147" s="933"/>
      <c r="J147" s="935"/>
      <c r="K147" s="733">
        <f t="shared" si="16"/>
        <v>0</v>
      </c>
    </row>
    <row r="148" spans="1:11" ht="21.75" customHeight="1">
      <c r="A148" s="734">
        <v>117</v>
      </c>
      <c r="B148" s="1190"/>
      <c r="C148" s="1131" t="s">
        <v>385</v>
      </c>
      <c r="D148" s="1131" t="s">
        <v>912</v>
      </c>
      <c r="E148" s="1192" t="s">
        <v>1986</v>
      </c>
      <c r="F148" s="738">
        <v>4.3</v>
      </c>
      <c r="G148" s="738">
        <v>4.84</v>
      </c>
      <c r="H148" s="932">
        <f t="shared" si="17"/>
        <v>0.54</v>
      </c>
      <c r="I148" s="933">
        <v>7.5</v>
      </c>
      <c r="J148" s="935">
        <v>1050</v>
      </c>
      <c r="K148" s="733">
        <f t="shared" si="16"/>
        <v>4252.500000000001</v>
      </c>
    </row>
    <row r="149" spans="1:11" ht="21.75" customHeight="1">
      <c r="A149" s="734">
        <v>118</v>
      </c>
      <c r="B149" s="1193" t="s">
        <v>1934</v>
      </c>
      <c r="C149" s="1131" t="s">
        <v>873</v>
      </c>
      <c r="D149" s="1131" t="s">
        <v>912</v>
      </c>
      <c r="E149" s="1191" t="s">
        <v>1987</v>
      </c>
      <c r="F149" s="738">
        <v>18.716</v>
      </c>
      <c r="G149" s="738">
        <v>18.84</v>
      </c>
      <c r="H149" s="932">
        <f>SUM(G149-F149)</f>
        <v>0.12399999999999878</v>
      </c>
      <c r="I149" s="933">
        <v>6.35</v>
      </c>
      <c r="J149" s="935">
        <v>1088.5</v>
      </c>
      <c r="K149" s="733">
        <f>SUM(H149*I149*J149)</f>
        <v>857.0848999999915</v>
      </c>
    </row>
    <row r="150" spans="1:11" ht="21.75" customHeight="1">
      <c r="A150" s="886"/>
      <c r="B150" s="1194"/>
      <c r="C150" s="1195"/>
      <c r="D150" s="1195"/>
      <c r="E150" s="1196"/>
      <c r="F150" s="1197"/>
      <c r="G150" s="1197"/>
      <c r="H150" s="1198"/>
      <c r="I150" s="1199"/>
      <c r="J150" s="953"/>
      <c r="K150" s="888"/>
    </row>
    <row r="151" spans="1:11" ht="21.75" customHeight="1" thickBot="1">
      <c r="A151" s="1241">
        <v>16</v>
      </c>
      <c r="B151" s="1241"/>
      <c r="C151" s="1241"/>
      <c r="D151" s="1241"/>
      <c r="E151" s="1241"/>
      <c r="F151" s="1241"/>
      <c r="G151" s="1241"/>
      <c r="H151" s="1241"/>
      <c r="I151" s="1241"/>
      <c r="J151" s="1241"/>
      <c r="K151" s="1241"/>
    </row>
    <row r="152" spans="1:11" s="713" customFormat="1" ht="24">
      <c r="A152" s="759" t="s">
        <v>251</v>
      </c>
      <c r="B152" s="760" t="s">
        <v>485</v>
      </c>
      <c r="C152" s="712" t="s">
        <v>252</v>
      </c>
      <c r="D152" s="761" t="s">
        <v>685</v>
      </c>
      <c r="E152" s="712" t="s">
        <v>486</v>
      </c>
      <c r="F152" s="1239" t="s">
        <v>487</v>
      </c>
      <c r="G152" s="1240"/>
      <c r="H152" s="754" t="s">
        <v>494</v>
      </c>
      <c r="I152" s="755" t="s">
        <v>495</v>
      </c>
      <c r="J152" s="756" t="s">
        <v>496</v>
      </c>
      <c r="K152" s="857" t="s">
        <v>497</v>
      </c>
    </row>
    <row r="153" spans="1:11" s="713" customFormat="1" ht="15.75" customHeight="1" thickBot="1">
      <c r="A153" s="762" t="s">
        <v>263</v>
      </c>
      <c r="B153" s="763"/>
      <c r="C153" s="757"/>
      <c r="D153" s="758"/>
      <c r="E153" s="757"/>
      <c r="F153" s="717" t="s">
        <v>498</v>
      </c>
      <c r="G153" s="718" t="s">
        <v>499</v>
      </c>
      <c r="H153" s="757" t="s">
        <v>265</v>
      </c>
      <c r="I153" s="718" t="s">
        <v>264</v>
      </c>
      <c r="J153" s="758" t="s">
        <v>500</v>
      </c>
      <c r="K153" s="858" t="s">
        <v>267</v>
      </c>
    </row>
    <row r="154" spans="1:11" s="724" customFormat="1" ht="5.25" customHeight="1">
      <c r="A154" s="719"/>
      <c r="B154" s="719"/>
      <c r="C154" s="719"/>
      <c r="D154" s="720"/>
      <c r="E154" s="721"/>
      <c r="F154" s="721"/>
      <c r="G154" s="722"/>
      <c r="H154" s="719"/>
      <c r="I154" s="722"/>
      <c r="J154" s="719"/>
      <c r="K154" s="723"/>
    </row>
    <row r="155" spans="1:11" ht="21.75" customHeight="1">
      <c r="A155" s="734">
        <v>119</v>
      </c>
      <c r="B155" s="1193" t="s">
        <v>1934</v>
      </c>
      <c r="C155" s="1131" t="s">
        <v>873</v>
      </c>
      <c r="D155" s="1131" t="s">
        <v>912</v>
      </c>
      <c r="E155" s="1191" t="s">
        <v>1988</v>
      </c>
      <c r="F155" s="738">
        <v>19.319</v>
      </c>
      <c r="G155" s="738">
        <v>19.419</v>
      </c>
      <c r="H155" s="932">
        <f t="shared" si="17"/>
        <v>0.10000000000000142</v>
      </c>
      <c r="I155" s="933">
        <v>5.9</v>
      </c>
      <c r="J155" s="935">
        <v>738</v>
      </c>
      <c r="K155" s="733">
        <f t="shared" si="16"/>
        <v>435.4200000000062</v>
      </c>
    </row>
    <row r="156" spans="1:11" ht="21.75" customHeight="1">
      <c r="A156" s="734">
        <v>120</v>
      </c>
      <c r="B156" s="1193" t="s">
        <v>1934</v>
      </c>
      <c r="C156" s="1131" t="s">
        <v>873</v>
      </c>
      <c r="D156" s="1131" t="s">
        <v>912</v>
      </c>
      <c r="E156" s="1191" t="s">
        <v>1989</v>
      </c>
      <c r="F156" s="738">
        <v>27.559</v>
      </c>
      <c r="G156" s="738">
        <v>28.019</v>
      </c>
      <c r="H156" s="932">
        <f t="shared" si="17"/>
        <v>0.4599999999999973</v>
      </c>
      <c r="I156" s="933">
        <v>5.95</v>
      </c>
      <c r="J156" s="935">
        <v>1020.7</v>
      </c>
      <c r="K156" s="733">
        <f t="shared" si="16"/>
        <v>2793.655899999984</v>
      </c>
    </row>
    <row r="157" spans="1:11" ht="21.75" customHeight="1">
      <c r="A157" s="734">
        <v>121</v>
      </c>
      <c r="B157" s="1193" t="s">
        <v>1934</v>
      </c>
      <c r="C157" s="1131" t="s">
        <v>734</v>
      </c>
      <c r="D157" s="1131" t="s">
        <v>912</v>
      </c>
      <c r="E157" s="1192" t="s">
        <v>1158</v>
      </c>
      <c r="F157" s="738">
        <v>49.243</v>
      </c>
      <c r="G157" s="738">
        <v>49.265</v>
      </c>
      <c r="H157" s="932">
        <f t="shared" si="17"/>
        <v>0.021999999999998465</v>
      </c>
      <c r="I157" s="1200">
        <v>7.5</v>
      </c>
      <c r="J157" s="1201">
        <v>1066</v>
      </c>
      <c r="K157" s="733">
        <f t="shared" si="16"/>
        <v>175.88999999998774</v>
      </c>
    </row>
    <row r="158" spans="1:11" ht="21.75" customHeight="1">
      <c r="A158" s="734">
        <v>122</v>
      </c>
      <c r="B158" s="1193" t="s">
        <v>1934</v>
      </c>
      <c r="C158" s="1131" t="s">
        <v>734</v>
      </c>
      <c r="D158" s="1131" t="s">
        <v>912</v>
      </c>
      <c r="E158" s="1192" t="s">
        <v>1158</v>
      </c>
      <c r="F158" s="738">
        <v>49.286</v>
      </c>
      <c r="G158" s="738">
        <v>49.442</v>
      </c>
      <c r="H158" s="932">
        <f t="shared" si="17"/>
        <v>0.1559999999999988</v>
      </c>
      <c r="I158" s="933">
        <v>7.5</v>
      </c>
      <c r="J158" s="1133">
        <v>1066</v>
      </c>
      <c r="K158" s="733">
        <f t="shared" si="16"/>
        <v>1247.2199999999905</v>
      </c>
    </row>
    <row r="159" spans="1:11" ht="21.75" customHeight="1">
      <c r="A159" s="734">
        <v>123</v>
      </c>
      <c r="B159" s="1193" t="s">
        <v>1934</v>
      </c>
      <c r="C159" s="1131" t="s">
        <v>180</v>
      </c>
      <c r="D159" s="1131" t="s">
        <v>912</v>
      </c>
      <c r="E159" s="1192" t="s">
        <v>1990</v>
      </c>
      <c r="F159" s="738">
        <v>16.731</v>
      </c>
      <c r="G159" s="738">
        <v>18.3</v>
      </c>
      <c r="H159" s="932">
        <f t="shared" si="17"/>
        <v>1.568999999999999</v>
      </c>
      <c r="I159" s="933">
        <v>8.23</v>
      </c>
      <c r="J159" s="935">
        <v>1291.9</v>
      </c>
      <c r="K159" s="733">
        <f t="shared" si="16"/>
        <v>16682.13675299999</v>
      </c>
    </row>
    <row r="160" spans="1:11" ht="21.75" customHeight="1">
      <c r="A160" s="734">
        <v>124</v>
      </c>
      <c r="B160" s="1202"/>
      <c r="C160" s="1203" t="s">
        <v>217</v>
      </c>
      <c r="D160" s="1203" t="s">
        <v>886</v>
      </c>
      <c r="E160" s="1204" t="s">
        <v>1991</v>
      </c>
      <c r="F160" s="735">
        <v>13.65</v>
      </c>
      <c r="G160" s="743">
        <v>14.9</v>
      </c>
      <c r="H160" s="730">
        <f>G160-F160</f>
        <v>1.25</v>
      </c>
      <c r="I160" s="947">
        <v>6.2</v>
      </c>
      <c r="J160" s="732">
        <v>900</v>
      </c>
      <c r="K160" s="733">
        <f>H160*I160*J160</f>
        <v>6975</v>
      </c>
    </row>
    <row r="161" spans="1:11" ht="21.75" customHeight="1">
      <c r="A161" s="734">
        <v>125</v>
      </c>
      <c r="B161" s="1193" t="s">
        <v>1934</v>
      </c>
      <c r="C161" s="1131" t="s">
        <v>110</v>
      </c>
      <c r="D161" s="1131" t="s">
        <v>912</v>
      </c>
      <c r="E161" s="1192" t="s">
        <v>813</v>
      </c>
      <c r="F161" s="814">
        <v>99.844</v>
      </c>
      <c r="G161" s="741">
        <v>100.324</v>
      </c>
      <c r="H161" s="932">
        <f>SUM(G161-F161)</f>
        <v>0.480000000000004</v>
      </c>
      <c r="I161" s="933">
        <v>9.25</v>
      </c>
      <c r="J161" s="935">
        <v>911.8</v>
      </c>
      <c r="K161" s="733">
        <f aca="true" t="shared" si="18" ref="K161:K173">SUM(H161*I161*J161)</f>
        <v>4048.3920000000335</v>
      </c>
    </row>
    <row r="162" spans="1:11" ht="21.75" customHeight="1">
      <c r="A162" s="734">
        <v>126</v>
      </c>
      <c r="B162" s="1193" t="s">
        <v>1934</v>
      </c>
      <c r="C162" s="1131" t="s">
        <v>110</v>
      </c>
      <c r="D162" s="1131" t="s">
        <v>912</v>
      </c>
      <c r="E162" s="1192" t="s">
        <v>1992</v>
      </c>
      <c r="F162" s="814">
        <v>100.43</v>
      </c>
      <c r="G162" s="741">
        <v>101.067</v>
      </c>
      <c r="H162" s="932">
        <v>0.728</v>
      </c>
      <c r="I162" s="933">
        <v>11.7</v>
      </c>
      <c r="J162" s="935">
        <v>887.4</v>
      </c>
      <c r="K162" s="733">
        <f t="shared" si="18"/>
        <v>7558.518239999999</v>
      </c>
    </row>
    <row r="163" spans="1:11" ht="21.75" customHeight="1">
      <c r="A163" s="734">
        <v>127</v>
      </c>
      <c r="B163" s="1131"/>
      <c r="C163" s="1131" t="s">
        <v>110</v>
      </c>
      <c r="D163" s="1131" t="s">
        <v>912</v>
      </c>
      <c r="E163" s="1192" t="s">
        <v>1993</v>
      </c>
      <c r="F163" s="814">
        <v>101.344</v>
      </c>
      <c r="G163" s="741">
        <v>102.044</v>
      </c>
      <c r="H163" s="932">
        <v>0.728</v>
      </c>
      <c r="I163" s="933">
        <v>11.7</v>
      </c>
      <c r="J163" s="935">
        <v>900</v>
      </c>
      <c r="K163" s="733">
        <f t="shared" si="18"/>
        <v>7665.84</v>
      </c>
    </row>
    <row r="164" spans="1:11" ht="21.75" customHeight="1">
      <c r="A164" s="734">
        <v>128</v>
      </c>
      <c r="B164" s="1193" t="s">
        <v>1934</v>
      </c>
      <c r="C164" s="1131" t="s">
        <v>110</v>
      </c>
      <c r="D164" s="1131" t="s">
        <v>912</v>
      </c>
      <c r="E164" s="1192" t="s">
        <v>1994</v>
      </c>
      <c r="F164" s="814">
        <v>102.044</v>
      </c>
      <c r="G164" s="741">
        <v>102.844</v>
      </c>
      <c r="H164" s="932">
        <f aca="true" t="shared" si="19" ref="H164:H173">SUM(G164-F164)</f>
        <v>0.7999999999999972</v>
      </c>
      <c r="I164" s="933">
        <v>12</v>
      </c>
      <c r="J164" s="935">
        <v>1275.4</v>
      </c>
      <c r="K164" s="733">
        <f t="shared" si="18"/>
        <v>12243.839999999956</v>
      </c>
    </row>
    <row r="165" spans="1:11" ht="21.75" customHeight="1">
      <c r="A165" s="734">
        <v>129</v>
      </c>
      <c r="B165" s="1193" t="s">
        <v>1934</v>
      </c>
      <c r="C165" s="1131" t="s">
        <v>962</v>
      </c>
      <c r="D165" s="1131" t="s">
        <v>912</v>
      </c>
      <c r="E165" s="1192" t="s">
        <v>1995</v>
      </c>
      <c r="F165" s="738">
        <v>31.788</v>
      </c>
      <c r="G165" s="738">
        <v>32.733</v>
      </c>
      <c r="H165" s="932">
        <f t="shared" si="19"/>
        <v>0.9449999999999967</v>
      </c>
      <c r="I165" s="933">
        <v>7.38</v>
      </c>
      <c r="J165" s="935">
        <v>897</v>
      </c>
      <c r="K165" s="733">
        <f t="shared" si="18"/>
        <v>6255.7676999999785</v>
      </c>
    </row>
    <row r="166" spans="1:11" ht="21.75" customHeight="1">
      <c r="A166" s="734">
        <v>130</v>
      </c>
      <c r="B166" s="1193" t="s">
        <v>1934</v>
      </c>
      <c r="C166" s="1131" t="s">
        <v>962</v>
      </c>
      <c r="D166" s="1131" t="s">
        <v>912</v>
      </c>
      <c r="E166" s="1192" t="s">
        <v>1996</v>
      </c>
      <c r="F166" s="738">
        <v>37.688</v>
      </c>
      <c r="G166" s="738">
        <v>38.207</v>
      </c>
      <c r="H166" s="932">
        <f t="shared" si="19"/>
        <v>0.5189999999999984</v>
      </c>
      <c r="I166" s="933">
        <v>6</v>
      </c>
      <c r="J166" s="935">
        <v>1134.3</v>
      </c>
      <c r="K166" s="733">
        <f t="shared" si="18"/>
        <v>3532.2101999999886</v>
      </c>
    </row>
    <row r="167" spans="1:11" ht="21.75" customHeight="1">
      <c r="A167" s="734">
        <v>131</v>
      </c>
      <c r="B167" s="1193" t="s">
        <v>1934</v>
      </c>
      <c r="C167" s="1131" t="s">
        <v>962</v>
      </c>
      <c r="D167" s="1131" t="s">
        <v>912</v>
      </c>
      <c r="E167" s="1192" t="s">
        <v>1896</v>
      </c>
      <c r="F167" s="738">
        <v>41.133</v>
      </c>
      <c r="G167" s="738">
        <v>42.033</v>
      </c>
      <c r="H167" s="932">
        <f t="shared" si="19"/>
        <v>0.8999999999999986</v>
      </c>
      <c r="I167" s="933">
        <v>6.7</v>
      </c>
      <c r="J167" s="935">
        <v>1026.9</v>
      </c>
      <c r="K167" s="733">
        <f t="shared" si="18"/>
        <v>6192.20699999999</v>
      </c>
    </row>
    <row r="168" spans="1:11" ht="21.75" customHeight="1">
      <c r="A168" s="734">
        <v>132</v>
      </c>
      <c r="B168" s="1193" t="s">
        <v>1934</v>
      </c>
      <c r="C168" s="1131" t="s">
        <v>962</v>
      </c>
      <c r="D168" s="1131" t="s">
        <v>912</v>
      </c>
      <c r="E168" s="1192" t="s">
        <v>1997</v>
      </c>
      <c r="F168" s="738">
        <v>44.733</v>
      </c>
      <c r="G168" s="738">
        <v>46.78</v>
      </c>
      <c r="H168" s="932">
        <f t="shared" si="19"/>
        <v>2.047000000000004</v>
      </c>
      <c r="I168" s="933">
        <v>5.8</v>
      </c>
      <c r="J168" s="935">
        <v>995.1</v>
      </c>
      <c r="K168" s="733">
        <f t="shared" si="18"/>
        <v>11814.424260000023</v>
      </c>
    </row>
    <row r="169" spans="1:11" ht="21.75" customHeight="1">
      <c r="A169" s="734">
        <v>133</v>
      </c>
      <c r="B169" s="1131"/>
      <c r="C169" s="1131" t="s">
        <v>975</v>
      </c>
      <c r="D169" s="1131" t="s">
        <v>912</v>
      </c>
      <c r="E169" s="1191" t="s">
        <v>1995</v>
      </c>
      <c r="F169" s="738">
        <v>19.904</v>
      </c>
      <c r="G169" s="738">
        <v>20.965</v>
      </c>
      <c r="H169" s="932">
        <f t="shared" si="19"/>
        <v>1.061</v>
      </c>
      <c r="I169" s="933">
        <v>7.2</v>
      </c>
      <c r="J169" s="935">
        <v>960</v>
      </c>
      <c r="K169" s="733">
        <f t="shared" si="18"/>
        <v>7333.632</v>
      </c>
    </row>
    <row r="170" spans="1:11" ht="21.75" customHeight="1">
      <c r="A170" s="734">
        <v>134</v>
      </c>
      <c r="B170" s="1193" t="s">
        <v>1934</v>
      </c>
      <c r="C170" s="1131" t="s">
        <v>975</v>
      </c>
      <c r="D170" s="1131" t="s">
        <v>912</v>
      </c>
      <c r="E170" s="1191" t="s">
        <v>1998</v>
      </c>
      <c r="F170" s="738">
        <v>26.224</v>
      </c>
      <c r="G170" s="738">
        <v>26.804</v>
      </c>
      <c r="H170" s="932">
        <f t="shared" si="19"/>
        <v>0.5799999999999983</v>
      </c>
      <c r="I170" s="933">
        <v>6.55</v>
      </c>
      <c r="J170" s="935">
        <v>812</v>
      </c>
      <c r="K170" s="733">
        <f t="shared" si="18"/>
        <v>3084.787999999991</v>
      </c>
    </row>
    <row r="171" spans="1:11" ht="21.75" customHeight="1">
      <c r="A171" s="734">
        <v>135</v>
      </c>
      <c r="B171" s="1193" t="s">
        <v>1934</v>
      </c>
      <c r="C171" s="1131" t="s">
        <v>975</v>
      </c>
      <c r="D171" s="1131" t="s">
        <v>912</v>
      </c>
      <c r="E171" s="1191" t="s">
        <v>1999</v>
      </c>
      <c r="F171" s="738">
        <v>30.084</v>
      </c>
      <c r="G171" s="738">
        <v>31.204</v>
      </c>
      <c r="H171" s="932">
        <f t="shared" si="19"/>
        <v>1.120000000000001</v>
      </c>
      <c r="I171" s="933">
        <v>6.2</v>
      </c>
      <c r="J171" s="935">
        <v>1309.1</v>
      </c>
      <c r="K171" s="733">
        <f t="shared" si="18"/>
        <v>9090.390400000008</v>
      </c>
    </row>
    <row r="172" spans="1:11" ht="21.75" customHeight="1">
      <c r="A172" s="734">
        <v>136</v>
      </c>
      <c r="B172" s="1193" t="s">
        <v>1934</v>
      </c>
      <c r="C172" s="1131" t="s">
        <v>180</v>
      </c>
      <c r="D172" s="1131" t="s">
        <v>912</v>
      </c>
      <c r="E172" s="1192" t="s">
        <v>813</v>
      </c>
      <c r="F172" s="738">
        <v>21.506</v>
      </c>
      <c r="G172" s="738">
        <v>22.129</v>
      </c>
      <c r="H172" s="932">
        <f t="shared" si="19"/>
        <v>0.6230000000000011</v>
      </c>
      <c r="I172" s="933">
        <v>22</v>
      </c>
      <c r="J172" s="935">
        <v>382.2</v>
      </c>
      <c r="K172" s="733">
        <f t="shared" si="18"/>
        <v>5238.4332000000095</v>
      </c>
    </row>
    <row r="173" spans="1:11" ht="21.75" customHeight="1">
      <c r="A173" s="734">
        <v>137</v>
      </c>
      <c r="B173" s="1193" t="s">
        <v>1934</v>
      </c>
      <c r="C173" s="1131" t="s">
        <v>180</v>
      </c>
      <c r="D173" s="1131" t="s">
        <v>912</v>
      </c>
      <c r="E173" s="1192" t="s">
        <v>813</v>
      </c>
      <c r="F173" s="738">
        <v>22.166</v>
      </c>
      <c r="G173" s="738">
        <v>22.73</v>
      </c>
      <c r="H173" s="932">
        <f t="shared" si="19"/>
        <v>0.5640000000000001</v>
      </c>
      <c r="I173" s="933">
        <v>10.25</v>
      </c>
      <c r="J173" s="935">
        <v>1123</v>
      </c>
      <c r="K173" s="733">
        <f t="shared" si="18"/>
        <v>6492.063000000001</v>
      </c>
    </row>
    <row r="174" spans="1:11" ht="21.75" customHeight="1">
      <c r="A174" s="734">
        <v>138</v>
      </c>
      <c r="B174" s="1193" t="s">
        <v>1934</v>
      </c>
      <c r="C174" s="1131" t="s">
        <v>491</v>
      </c>
      <c r="D174" s="1131" t="s">
        <v>912</v>
      </c>
      <c r="E174" s="1192" t="s">
        <v>1509</v>
      </c>
      <c r="F174" s="738">
        <v>33.181</v>
      </c>
      <c r="G174" s="738">
        <v>33.659</v>
      </c>
      <c r="H174" s="932">
        <f>SUM(G174-F174)</f>
        <v>0.47800000000000153</v>
      </c>
      <c r="I174" s="933">
        <v>11</v>
      </c>
      <c r="J174" s="935">
        <v>779.1</v>
      </c>
      <c r="K174" s="733">
        <f>SUM(H174*I174*J174)</f>
        <v>4096.507800000013</v>
      </c>
    </row>
    <row r="175" spans="1:11" ht="21.75" customHeight="1">
      <c r="A175" s="886"/>
      <c r="B175" s="1205"/>
      <c r="C175" s="1195"/>
      <c r="D175" s="1195"/>
      <c r="E175" s="1196"/>
      <c r="F175" s="1197"/>
      <c r="G175" s="1197"/>
      <c r="H175" s="1198"/>
      <c r="I175" s="1199"/>
      <c r="J175" s="953"/>
      <c r="K175" s="888"/>
    </row>
    <row r="176" spans="1:11" ht="21.75" customHeight="1" thickBot="1">
      <c r="A176" s="1241">
        <v>17</v>
      </c>
      <c r="B176" s="1241"/>
      <c r="C176" s="1241"/>
      <c r="D176" s="1241"/>
      <c r="E176" s="1241"/>
      <c r="F176" s="1241"/>
      <c r="G176" s="1241"/>
      <c r="H176" s="1241"/>
      <c r="I176" s="1241"/>
      <c r="J176" s="1241"/>
      <c r="K176" s="1241"/>
    </row>
    <row r="177" spans="1:11" s="713" customFormat="1" ht="24">
      <c r="A177" s="759" t="s">
        <v>251</v>
      </c>
      <c r="B177" s="760" t="s">
        <v>485</v>
      </c>
      <c r="C177" s="712" t="s">
        <v>252</v>
      </c>
      <c r="D177" s="761" t="s">
        <v>685</v>
      </c>
      <c r="E177" s="712" t="s">
        <v>486</v>
      </c>
      <c r="F177" s="1239" t="s">
        <v>487</v>
      </c>
      <c r="G177" s="1240"/>
      <c r="H177" s="754" t="s">
        <v>494</v>
      </c>
      <c r="I177" s="755" t="s">
        <v>495</v>
      </c>
      <c r="J177" s="756" t="s">
        <v>496</v>
      </c>
      <c r="K177" s="857" t="s">
        <v>497</v>
      </c>
    </row>
    <row r="178" spans="1:11" s="713" customFormat="1" ht="15.75" customHeight="1" thickBot="1">
      <c r="A178" s="762" t="s">
        <v>263</v>
      </c>
      <c r="B178" s="763"/>
      <c r="C178" s="757"/>
      <c r="D178" s="758"/>
      <c r="E178" s="757"/>
      <c r="F178" s="717" t="s">
        <v>498</v>
      </c>
      <c r="G178" s="718" t="s">
        <v>499</v>
      </c>
      <c r="H178" s="757" t="s">
        <v>265</v>
      </c>
      <c r="I178" s="718" t="s">
        <v>264</v>
      </c>
      <c r="J178" s="758" t="s">
        <v>500</v>
      </c>
      <c r="K178" s="858" t="s">
        <v>267</v>
      </c>
    </row>
    <row r="179" spans="1:11" s="724" customFormat="1" ht="5.25" customHeight="1">
      <c r="A179" s="719"/>
      <c r="B179" s="719"/>
      <c r="C179" s="719"/>
      <c r="D179" s="720"/>
      <c r="E179" s="721"/>
      <c r="F179" s="721"/>
      <c r="G179" s="722"/>
      <c r="H179" s="719"/>
      <c r="I179" s="722"/>
      <c r="J179" s="719"/>
      <c r="K179" s="723"/>
    </row>
    <row r="180" spans="1:11" ht="21.75" customHeight="1">
      <c r="A180" s="734">
        <v>139</v>
      </c>
      <c r="B180" s="1190"/>
      <c r="C180" s="1131" t="s">
        <v>180</v>
      </c>
      <c r="D180" s="1131" t="s">
        <v>912</v>
      </c>
      <c r="E180" s="1192" t="s">
        <v>110</v>
      </c>
      <c r="F180" s="738">
        <v>23.01</v>
      </c>
      <c r="G180" s="738">
        <v>27.46</v>
      </c>
      <c r="H180" s="932">
        <f>SUM(G180-F180)</f>
        <v>4.449999999999999</v>
      </c>
      <c r="I180" s="933">
        <v>6.1</v>
      </c>
      <c r="J180" s="935">
        <v>800</v>
      </c>
      <c r="K180" s="733">
        <f>SUM(H180*I180*J180)</f>
        <v>21715.999999999993</v>
      </c>
    </row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spans="1:11" ht="21.75" customHeight="1">
      <c r="A201" s="1244">
        <v>18</v>
      </c>
      <c r="B201" s="1244"/>
      <c r="C201" s="1244"/>
      <c r="D201" s="1244"/>
      <c r="E201" s="1244"/>
      <c r="F201" s="1244"/>
      <c r="G201" s="1244"/>
      <c r="H201" s="1244"/>
      <c r="I201" s="1244"/>
      <c r="J201" s="1244"/>
      <c r="K201" s="1244"/>
    </row>
  </sheetData>
  <sheetProtection/>
  <mergeCells count="16">
    <mergeCell ref="A201:K201"/>
    <mergeCell ref="F77:G77"/>
    <mergeCell ref="A101:K101"/>
    <mergeCell ref="F102:G102"/>
    <mergeCell ref="F127:G127"/>
    <mergeCell ref="F152:G152"/>
    <mergeCell ref="F177:G177"/>
    <mergeCell ref="A126:K126"/>
    <mergeCell ref="A151:K151"/>
    <mergeCell ref="A176:K176"/>
    <mergeCell ref="F4:G4"/>
    <mergeCell ref="A26:K26"/>
    <mergeCell ref="F27:G27"/>
    <mergeCell ref="A51:K51"/>
    <mergeCell ref="F52:G52"/>
    <mergeCell ref="A76:K76"/>
  </mergeCells>
  <printOptions horizontalCentered="1"/>
  <pageMargins left="0.3937007874015748" right="0.3937007874015748" top="0.7874015748031497" bottom="0.3937007874015748" header="0.31496062992125984" footer="0.31496062992125984"/>
  <pageSetup fitToHeight="13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GridLines="0" zoomScale="93" zoomScaleNormal="93" zoomScalePageLayoutView="0" workbookViewId="0" topLeftCell="A1">
      <selection activeCell="G41" sqref="G41"/>
    </sheetView>
  </sheetViews>
  <sheetFormatPr defaultColWidth="9.00390625" defaultRowHeight="15"/>
  <cols>
    <col min="1" max="1" width="5.421875" style="687" customWidth="1"/>
    <col min="2" max="2" width="0.85546875" style="671" customWidth="1"/>
    <col min="3" max="3" width="4.421875" style="687" customWidth="1"/>
    <col min="4" max="4" width="8.7109375" style="683" customWidth="1"/>
    <col min="5" max="5" width="5.57421875" style="687" customWidth="1"/>
    <col min="6" max="6" width="16.57421875" style="688" customWidth="1"/>
    <col min="7" max="7" width="8.57421875" style="683" customWidth="1"/>
    <col min="8" max="8" width="6.00390625" style="687" customWidth="1"/>
    <col min="9" max="9" width="6.140625" style="683" customWidth="1"/>
    <col min="10" max="10" width="7.421875" style="683" customWidth="1"/>
    <col min="11" max="11" width="9.421875" style="683" customWidth="1"/>
    <col min="12" max="12" width="8.28125" style="683" customWidth="1"/>
    <col min="13" max="13" width="10.00390625" style="683" customWidth="1"/>
    <col min="14" max="14" width="12.00390625" style="687" customWidth="1"/>
    <col min="15" max="15" width="6.421875" style="687" customWidth="1"/>
    <col min="16" max="16" width="7.421875" style="683" customWidth="1"/>
    <col min="17" max="17" width="17.421875" style="683" customWidth="1"/>
    <col min="18" max="18" width="1.421875" style="695" customWidth="1"/>
    <col min="19" max="16384" width="9.00390625" style="683" customWidth="1"/>
  </cols>
  <sheetData>
    <row r="1" spans="1:18" s="672" customFormat="1" ht="16.5" thickBot="1" thickTop="1">
      <c r="A1" s="1245" t="s">
        <v>525</v>
      </c>
      <c r="B1" s="1246"/>
      <c r="C1" s="1246"/>
      <c r="D1" s="1246"/>
      <c r="E1" s="1246"/>
      <c r="F1" s="1246"/>
      <c r="G1" s="1246"/>
      <c r="H1" s="1246"/>
      <c r="I1" s="1246"/>
      <c r="J1" s="1247"/>
      <c r="K1" s="670"/>
      <c r="L1" s="670"/>
      <c r="M1" s="670"/>
      <c r="N1" s="671"/>
      <c r="O1" s="671"/>
      <c r="P1" s="670"/>
      <c r="Q1" s="670"/>
      <c r="R1" s="670"/>
    </row>
    <row r="2" spans="1:15" s="670" customFormat="1" ht="5.25" customHeight="1" thickBot="1" thickTop="1">
      <c r="A2" s="697"/>
      <c r="B2" s="697"/>
      <c r="C2" s="697"/>
      <c r="D2" s="697"/>
      <c r="E2" s="697"/>
      <c r="F2" s="697"/>
      <c r="G2" s="697"/>
      <c r="H2" s="697"/>
      <c r="N2" s="671"/>
      <c r="O2" s="671"/>
    </row>
    <row r="3" spans="1:18" s="776" customFormat="1" ht="37.5" thickBot="1" thickTop="1">
      <c r="A3" s="771" t="s">
        <v>531</v>
      </c>
      <c r="B3" s="677"/>
      <c r="C3" s="771" t="s">
        <v>684</v>
      </c>
      <c r="D3" s="771" t="s">
        <v>532</v>
      </c>
      <c r="E3" s="771" t="s">
        <v>685</v>
      </c>
      <c r="F3" s="771" t="s">
        <v>486</v>
      </c>
      <c r="G3" s="771" t="s">
        <v>686</v>
      </c>
      <c r="H3" s="771" t="s">
        <v>696</v>
      </c>
      <c r="I3" s="771" t="s">
        <v>689</v>
      </c>
      <c r="J3" s="771" t="s">
        <v>688</v>
      </c>
      <c r="K3" s="771" t="s">
        <v>691</v>
      </c>
      <c r="L3" s="771" t="s">
        <v>690</v>
      </c>
      <c r="M3" s="771" t="s">
        <v>692</v>
      </c>
      <c r="N3" s="771" t="s">
        <v>693</v>
      </c>
      <c r="O3" s="771" t="s">
        <v>694</v>
      </c>
      <c r="P3" s="771" t="s">
        <v>695</v>
      </c>
      <c r="Q3" s="771" t="s">
        <v>687</v>
      </c>
      <c r="R3" s="778"/>
    </row>
    <row r="4" spans="1:17" s="680" customFormat="1" ht="5.25" customHeight="1" thickTop="1">
      <c r="A4" s="678"/>
      <c r="B4" s="698"/>
      <c r="C4" s="678"/>
      <c r="D4" s="678"/>
      <c r="E4" s="678"/>
      <c r="F4" s="678"/>
      <c r="G4" s="678"/>
      <c r="H4" s="678"/>
      <c r="I4" s="679"/>
      <c r="J4" s="679"/>
      <c r="K4" s="679"/>
      <c r="L4" s="679"/>
      <c r="M4" s="679"/>
      <c r="N4" s="679"/>
      <c r="O4" s="679"/>
      <c r="P4" s="679"/>
      <c r="Q4" s="679"/>
    </row>
    <row r="5" spans="1:17" ht="96">
      <c r="A5" s="699" t="s">
        <v>553</v>
      </c>
      <c r="B5" s="700"/>
      <c r="C5" s="1019">
        <v>1</v>
      </c>
      <c r="D5" s="1018" t="s">
        <v>480</v>
      </c>
      <c r="E5" s="1019" t="s">
        <v>912</v>
      </c>
      <c r="F5" s="1020" t="s">
        <v>554</v>
      </c>
      <c r="G5" s="1021" t="s">
        <v>1075</v>
      </c>
      <c r="H5" s="1022" t="s">
        <v>1076</v>
      </c>
      <c r="I5" s="1023">
        <v>0.68</v>
      </c>
      <c r="J5" s="1023">
        <v>24.8</v>
      </c>
      <c r="K5" s="1024">
        <v>230489</v>
      </c>
      <c r="L5" s="1024">
        <v>196134</v>
      </c>
      <c r="M5" s="1024" t="s">
        <v>1077</v>
      </c>
      <c r="N5" s="1025" t="s">
        <v>1078</v>
      </c>
      <c r="O5" s="1025" t="s">
        <v>356</v>
      </c>
      <c r="P5" s="1025"/>
      <c r="Q5" s="1026" t="s">
        <v>1907</v>
      </c>
    </row>
    <row r="6" spans="1:17" ht="72">
      <c r="A6" s="699" t="s">
        <v>569</v>
      </c>
      <c r="B6" s="700"/>
      <c r="C6" s="657" t="s">
        <v>1908</v>
      </c>
      <c r="D6" s="657" t="s">
        <v>275</v>
      </c>
      <c r="E6" s="657" t="s">
        <v>886</v>
      </c>
      <c r="F6" s="658" t="s">
        <v>763</v>
      </c>
      <c r="G6" s="659" t="s">
        <v>322</v>
      </c>
      <c r="H6" s="657" t="s">
        <v>274</v>
      </c>
      <c r="I6" s="657" t="s">
        <v>324</v>
      </c>
      <c r="J6" s="660" t="s">
        <v>323</v>
      </c>
      <c r="K6" s="661" t="s">
        <v>325</v>
      </c>
      <c r="L6" s="861"/>
      <c r="M6" s="662"/>
      <c r="N6" s="624" t="s">
        <v>877</v>
      </c>
      <c r="O6" s="663"/>
      <c r="P6" s="663"/>
      <c r="Q6" s="664" t="s">
        <v>1549</v>
      </c>
    </row>
    <row r="7" spans="1:17" s="670" customFormat="1" ht="24" customHeight="1">
      <c r="A7" s="671"/>
      <c r="B7" s="671"/>
      <c r="C7" s="687"/>
      <c r="D7" s="1229"/>
      <c r="E7" s="1229"/>
      <c r="F7" s="1229"/>
      <c r="G7" s="1229"/>
      <c r="H7" s="1229"/>
      <c r="I7" s="1229"/>
      <c r="J7" s="1229"/>
      <c r="K7" s="1229"/>
      <c r="L7" s="1229"/>
      <c r="M7" s="1229"/>
      <c r="N7" s="1229"/>
      <c r="O7" s="1229"/>
      <c r="P7" s="1229"/>
      <c r="Q7" s="1229"/>
    </row>
    <row r="8" spans="1:17" s="670" customFormat="1" ht="24" customHeight="1" thickBot="1">
      <c r="A8" s="671"/>
      <c r="B8" s="671"/>
      <c r="C8" s="687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</row>
    <row r="9" spans="1:18" s="672" customFormat="1" ht="14.25" customHeight="1" thickBot="1" thickTop="1">
      <c r="A9" s="1248" t="s">
        <v>526</v>
      </c>
      <c r="B9" s="1249"/>
      <c r="C9" s="1249"/>
      <c r="D9" s="1249"/>
      <c r="E9" s="1249"/>
      <c r="F9" s="1249"/>
      <c r="G9" s="1249"/>
      <c r="H9" s="1249"/>
      <c r="I9" s="1249"/>
      <c r="J9" s="1250"/>
      <c r="K9" s="670"/>
      <c r="L9" s="670"/>
      <c r="M9" s="670"/>
      <c r="N9" s="671"/>
      <c r="O9" s="671"/>
      <c r="P9" s="670"/>
      <c r="Q9" s="670"/>
      <c r="R9" s="670"/>
    </row>
    <row r="10" spans="1:15" s="670" customFormat="1" ht="5.25" customHeight="1" thickBot="1" thickTop="1">
      <c r="A10" s="697"/>
      <c r="B10" s="697"/>
      <c r="C10" s="697"/>
      <c r="D10" s="697"/>
      <c r="E10" s="697"/>
      <c r="F10" s="697"/>
      <c r="G10" s="697"/>
      <c r="H10" s="697"/>
      <c r="N10" s="671"/>
      <c r="O10" s="671"/>
    </row>
    <row r="11" spans="1:17" s="778" customFormat="1" ht="37.5" thickBot="1" thickTop="1">
      <c r="A11" s="772" t="s">
        <v>531</v>
      </c>
      <c r="B11" s="677"/>
      <c r="C11" s="773" t="s">
        <v>684</v>
      </c>
      <c r="D11" s="773" t="s">
        <v>532</v>
      </c>
      <c r="E11" s="773" t="s">
        <v>685</v>
      </c>
      <c r="F11" s="773" t="s">
        <v>486</v>
      </c>
      <c r="G11" s="773" t="s">
        <v>686</v>
      </c>
      <c r="H11" s="773" t="s">
        <v>315</v>
      </c>
      <c r="I11" s="777" t="s">
        <v>689</v>
      </c>
      <c r="J11" s="773" t="s">
        <v>688</v>
      </c>
      <c r="K11" s="773" t="s">
        <v>691</v>
      </c>
      <c r="L11" s="773" t="s">
        <v>690</v>
      </c>
      <c r="M11" s="773" t="s">
        <v>692</v>
      </c>
      <c r="N11" s="773" t="s">
        <v>693</v>
      </c>
      <c r="O11" s="773" t="s">
        <v>694</v>
      </c>
      <c r="P11" s="773" t="s">
        <v>695</v>
      </c>
      <c r="Q11" s="773" t="s">
        <v>687</v>
      </c>
    </row>
    <row r="12" spans="1:17" s="680" customFormat="1" ht="5.25" customHeight="1" thickBot="1" thickTop="1">
      <c r="A12" s="701"/>
      <c r="B12" s="698"/>
      <c r="C12" s="702"/>
      <c r="D12" s="702"/>
      <c r="E12" s="702"/>
      <c r="F12" s="702"/>
      <c r="G12" s="702"/>
      <c r="H12" s="702"/>
      <c r="I12" s="703"/>
      <c r="J12" s="703"/>
      <c r="K12" s="703"/>
      <c r="L12" s="703"/>
      <c r="M12" s="703"/>
      <c r="N12" s="703"/>
      <c r="O12" s="703"/>
      <c r="P12" s="703"/>
      <c r="Q12" s="704"/>
    </row>
    <row r="13" spans="1:17" ht="60">
      <c r="A13" s="842" t="s">
        <v>299</v>
      </c>
      <c r="B13" s="700"/>
      <c r="C13" s="881">
        <v>1</v>
      </c>
      <c r="D13" s="881" t="s">
        <v>1067</v>
      </c>
      <c r="E13" s="881" t="s">
        <v>912</v>
      </c>
      <c r="F13" s="882" t="s">
        <v>1502</v>
      </c>
      <c r="G13" s="881" t="s">
        <v>1069</v>
      </c>
      <c r="H13" s="881" t="s">
        <v>948</v>
      </c>
      <c r="I13" s="881">
        <v>2.989</v>
      </c>
      <c r="J13" s="883">
        <v>33</v>
      </c>
      <c r="K13" s="884">
        <v>162287</v>
      </c>
      <c r="L13" s="881">
        <v>2380</v>
      </c>
      <c r="M13" s="881" t="s">
        <v>1070</v>
      </c>
      <c r="N13" s="881" t="s">
        <v>1071</v>
      </c>
      <c r="O13" s="881" t="s">
        <v>903</v>
      </c>
      <c r="P13" s="881"/>
      <c r="Q13" s="882" t="s">
        <v>1403</v>
      </c>
    </row>
    <row r="14" spans="1:17" ht="36">
      <c r="A14" s="705" t="s">
        <v>641</v>
      </c>
      <c r="B14" s="700"/>
      <c r="C14" s="592" t="s">
        <v>354</v>
      </c>
      <c r="D14" s="592" t="s">
        <v>729</v>
      </c>
      <c r="E14" s="592" t="s">
        <v>890</v>
      </c>
      <c r="F14" s="706" t="s">
        <v>826</v>
      </c>
      <c r="G14" s="623"/>
      <c r="H14" s="592" t="s">
        <v>872</v>
      </c>
      <c r="I14" s="623"/>
      <c r="J14" s="686"/>
      <c r="K14" s="623"/>
      <c r="L14" s="623"/>
      <c r="M14" s="623"/>
      <c r="N14" s="592"/>
      <c r="O14" s="592"/>
      <c r="P14" s="623"/>
      <c r="Q14" s="623"/>
    </row>
    <row r="15" spans="1:17" ht="12">
      <c r="A15" s="671"/>
      <c r="C15" s="687" t="s">
        <v>354</v>
      </c>
      <c r="D15" s="1229" t="s">
        <v>355</v>
      </c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</row>
    <row r="16" spans="1:17" ht="24" customHeight="1">
      <c r="A16" s="671"/>
      <c r="D16" s="688"/>
      <c r="E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</row>
    <row r="17" spans="1:17" ht="24" customHeight="1">
      <c r="A17" s="671"/>
      <c r="D17" s="688"/>
      <c r="E17" s="688"/>
      <c r="G17" s="688"/>
      <c r="H17" s="688"/>
      <c r="I17" s="688"/>
      <c r="J17" s="688"/>
      <c r="K17" s="688"/>
      <c r="L17" s="688"/>
      <c r="M17" s="688"/>
      <c r="N17" s="688"/>
      <c r="O17" s="688"/>
      <c r="P17" s="688"/>
      <c r="Q17" s="688"/>
    </row>
    <row r="18" spans="1:17" ht="24" customHeight="1" thickBot="1">
      <c r="A18" s="1228">
        <v>19</v>
      </c>
      <c r="B18" s="1228"/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</row>
    <row r="19" spans="1:17" ht="16.5" thickBot="1" thickTop="1">
      <c r="A19" s="1251" t="s">
        <v>527</v>
      </c>
      <c r="B19" s="1252"/>
      <c r="C19" s="1252"/>
      <c r="D19" s="1252"/>
      <c r="E19" s="1252"/>
      <c r="F19" s="1252"/>
      <c r="G19" s="1252"/>
      <c r="H19" s="1252"/>
      <c r="I19" s="1252"/>
      <c r="J19" s="1253"/>
      <c r="K19" s="670"/>
      <c r="L19" s="670"/>
      <c r="M19" s="670"/>
      <c r="N19" s="671"/>
      <c r="O19" s="671"/>
      <c r="P19" s="670"/>
      <c r="Q19" s="670"/>
    </row>
    <row r="20" spans="1:17" s="695" customFormat="1" ht="5.25" customHeight="1" thickBot="1" thickTop="1">
      <c r="A20" s="673"/>
      <c r="B20" s="673"/>
      <c r="C20" s="673"/>
      <c r="D20" s="673"/>
      <c r="E20" s="673"/>
      <c r="F20" s="673"/>
      <c r="G20" s="673"/>
      <c r="H20" s="673"/>
      <c r="I20" s="670"/>
      <c r="J20" s="670"/>
      <c r="K20" s="670"/>
      <c r="L20" s="670"/>
      <c r="M20" s="670"/>
      <c r="N20" s="671"/>
      <c r="O20" s="671"/>
      <c r="P20" s="670"/>
      <c r="Q20" s="670"/>
    </row>
    <row r="21" spans="1:17" s="778" customFormat="1" ht="37.5" thickBot="1" thickTop="1">
      <c r="A21" s="774" t="s">
        <v>531</v>
      </c>
      <c r="B21" s="677"/>
      <c r="C21" s="775" t="s">
        <v>684</v>
      </c>
      <c r="D21" s="775" t="s">
        <v>532</v>
      </c>
      <c r="E21" s="775" t="s">
        <v>685</v>
      </c>
      <c r="F21" s="775" t="s">
        <v>486</v>
      </c>
      <c r="G21" s="775" t="s">
        <v>686</v>
      </c>
      <c r="H21" s="775" t="s">
        <v>321</v>
      </c>
      <c r="I21" s="779" t="s">
        <v>689</v>
      </c>
      <c r="J21" s="775" t="s">
        <v>688</v>
      </c>
      <c r="K21" s="775" t="s">
        <v>691</v>
      </c>
      <c r="L21" s="775" t="s">
        <v>690</v>
      </c>
      <c r="M21" s="775" t="s">
        <v>692</v>
      </c>
      <c r="N21" s="775" t="s">
        <v>693</v>
      </c>
      <c r="O21" s="775" t="s">
        <v>694</v>
      </c>
      <c r="P21" s="775" t="s">
        <v>695</v>
      </c>
      <c r="Q21" s="775" t="s">
        <v>687</v>
      </c>
    </row>
    <row r="22" spans="1:17" s="674" customFormat="1" ht="5.25" customHeight="1" thickTop="1">
      <c r="A22" s="678"/>
      <c r="B22" s="698"/>
      <c r="C22" s="678"/>
      <c r="D22" s="678"/>
      <c r="E22" s="678"/>
      <c r="F22" s="678"/>
      <c r="G22" s="678"/>
      <c r="H22" s="678"/>
      <c r="I22" s="679"/>
      <c r="J22" s="679"/>
      <c r="K22" s="679"/>
      <c r="L22" s="679"/>
      <c r="M22" s="679"/>
      <c r="N22" s="679"/>
      <c r="O22" s="679"/>
      <c r="P22" s="679"/>
      <c r="Q22" s="679"/>
    </row>
    <row r="23" spans="1:17" ht="84">
      <c r="A23" s="707" t="s">
        <v>675</v>
      </c>
      <c r="B23" s="700"/>
      <c r="C23" s="1027">
        <v>1</v>
      </c>
      <c r="D23" s="1027" t="s">
        <v>276</v>
      </c>
      <c r="E23" s="1027" t="s">
        <v>327</v>
      </c>
      <c r="F23" s="1028" t="s">
        <v>1174</v>
      </c>
      <c r="G23" s="1029" t="s">
        <v>1176</v>
      </c>
      <c r="H23" s="1030" t="s">
        <v>205</v>
      </c>
      <c r="I23" s="1029" t="s">
        <v>1180</v>
      </c>
      <c r="J23" s="1031" t="s">
        <v>326</v>
      </c>
      <c r="K23" s="1032">
        <v>116486</v>
      </c>
      <c r="L23" s="1032">
        <v>10927</v>
      </c>
      <c r="M23" s="1032"/>
      <c r="N23" s="1027" t="s">
        <v>50</v>
      </c>
      <c r="O23" s="1027">
        <v>2</v>
      </c>
      <c r="P23" s="1028" t="s">
        <v>209</v>
      </c>
      <c r="Q23" s="1028" t="s">
        <v>1916</v>
      </c>
    </row>
    <row r="24" spans="1:17" s="695" customFormat="1" ht="99" customHeight="1">
      <c r="A24" s="707" t="s">
        <v>675</v>
      </c>
      <c r="B24" s="700"/>
      <c r="C24" s="1027">
        <v>2</v>
      </c>
      <c r="D24" s="1027" t="s">
        <v>277</v>
      </c>
      <c r="E24" s="1027" t="s">
        <v>890</v>
      </c>
      <c r="F24" s="1028" t="s">
        <v>53</v>
      </c>
      <c r="G24" s="1029" t="s">
        <v>1275</v>
      </c>
      <c r="H24" s="1030">
        <v>6.1</v>
      </c>
      <c r="I24" s="1029">
        <v>0.04</v>
      </c>
      <c r="J24" s="1031">
        <v>0.244</v>
      </c>
      <c r="K24" s="1032">
        <v>6786</v>
      </c>
      <c r="L24" s="1032">
        <v>3109</v>
      </c>
      <c r="M24" s="1032"/>
      <c r="N24" s="1027" t="s">
        <v>1276</v>
      </c>
      <c r="O24" s="1027">
        <v>1</v>
      </c>
      <c r="P24" s="1028" t="s">
        <v>1177</v>
      </c>
      <c r="Q24" s="1028" t="s">
        <v>1917</v>
      </c>
    </row>
    <row r="25" spans="1:17" s="695" customFormat="1" ht="72">
      <c r="A25" s="707" t="s">
        <v>675</v>
      </c>
      <c r="B25" s="700"/>
      <c r="C25" s="862">
        <v>3</v>
      </c>
      <c r="D25" s="862" t="s">
        <v>277</v>
      </c>
      <c r="E25" s="862" t="s">
        <v>890</v>
      </c>
      <c r="F25" s="863" t="s">
        <v>1167</v>
      </c>
      <c r="G25" s="864" t="s">
        <v>1277</v>
      </c>
      <c r="H25" s="875" t="s">
        <v>1179</v>
      </c>
      <c r="I25" s="864">
        <v>3.04</v>
      </c>
      <c r="J25" s="876">
        <v>12.16</v>
      </c>
      <c r="K25" s="877">
        <v>52308</v>
      </c>
      <c r="L25" s="877"/>
      <c r="M25" s="877"/>
      <c r="N25" s="862" t="s">
        <v>52</v>
      </c>
      <c r="O25" s="862"/>
      <c r="P25" s="863"/>
      <c r="Q25" s="863" t="s">
        <v>1918</v>
      </c>
    </row>
    <row r="26" spans="1:17" ht="36">
      <c r="A26" s="707" t="s">
        <v>676</v>
      </c>
      <c r="B26" s="700"/>
      <c r="C26" s="120">
        <v>4</v>
      </c>
      <c r="D26" s="120" t="s">
        <v>1063</v>
      </c>
      <c r="E26" s="120" t="s">
        <v>912</v>
      </c>
      <c r="F26" s="125" t="s">
        <v>278</v>
      </c>
      <c r="G26" s="120"/>
      <c r="H26" s="120" t="s">
        <v>868</v>
      </c>
      <c r="I26" s="122">
        <v>2.19</v>
      </c>
      <c r="J26" s="122">
        <v>16.425</v>
      </c>
      <c r="K26" s="123">
        <v>123000</v>
      </c>
      <c r="L26" s="123"/>
      <c r="M26" s="120"/>
      <c r="N26" s="124" t="s">
        <v>1065</v>
      </c>
      <c r="O26" s="120"/>
      <c r="P26" s="120"/>
      <c r="Q26" s="125" t="s">
        <v>49</v>
      </c>
    </row>
    <row r="27" spans="1:17" ht="62.25" customHeight="1">
      <c r="A27" s="707" t="s">
        <v>675</v>
      </c>
      <c r="B27" s="700"/>
      <c r="C27" s="862">
        <v>5</v>
      </c>
      <c r="D27" s="862" t="s">
        <v>277</v>
      </c>
      <c r="E27" s="862" t="s">
        <v>890</v>
      </c>
      <c r="F27" s="863" t="s">
        <v>1165</v>
      </c>
      <c r="G27" s="864" t="s">
        <v>1175</v>
      </c>
      <c r="H27" s="875" t="s">
        <v>1178</v>
      </c>
      <c r="I27" s="864">
        <v>7.586</v>
      </c>
      <c r="J27" s="876">
        <v>26.138</v>
      </c>
      <c r="K27" s="877">
        <v>98218</v>
      </c>
      <c r="L27" s="877">
        <v>9124</v>
      </c>
      <c r="M27" s="877"/>
      <c r="N27" s="862" t="s">
        <v>51</v>
      </c>
      <c r="O27" s="862">
        <v>1</v>
      </c>
      <c r="P27" s="863" t="s">
        <v>1034</v>
      </c>
      <c r="Q27" s="863" t="s">
        <v>1919</v>
      </c>
    </row>
    <row r="28" spans="1:17" ht="84">
      <c r="A28" s="707" t="s">
        <v>680</v>
      </c>
      <c r="B28" s="700"/>
      <c r="C28" s="865">
        <v>6</v>
      </c>
      <c r="D28" s="865" t="s">
        <v>353</v>
      </c>
      <c r="E28" s="865" t="s">
        <v>890</v>
      </c>
      <c r="F28" s="878" t="s">
        <v>1168</v>
      </c>
      <c r="G28" s="865" t="s">
        <v>1244</v>
      </c>
      <c r="H28" s="865" t="s">
        <v>872</v>
      </c>
      <c r="I28" s="879">
        <v>1.15</v>
      </c>
      <c r="J28" s="880">
        <v>7475</v>
      </c>
      <c r="K28" s="880">
        <v>93139</v>
      </c>
      <c r="L28" s="866"/>
      <c r="M28" s="866"/>
      <c r="N28" s="865" t="s">
        <v>1246</v>
      </c>
      <c r="O28" s="865"/>
      <c r="P28" s="866"/>
      <c r="Q28" s="866" t="s">
        <v>1920</v>
      </c>
    </row>
    <row r="29" spans="1:17" ht="22.5" customHeight="1" thickBot="1">
      <c r="A29" s="1228">
        <v>20</v>
      </c>
      <c r="B29" s="1228"/>
      <c r="C29" s="1228"/>
      <c r="D29" s="1228"/>
      <c r="E29" s="1228"/>
      <c r="F29" s="1228"/>
      <c r="G29" s="1228"/>
      <c r="H29" s="1228"/>
      <c r="I29" s="1228"/>
      <c r="J29" s="1228"/>
      <c r="K29" s="1228"/>
      <c r="L29" s="1228"/>
      <c r="M29" s="1228"/>
      <c r="N29" s="1228"/>
      <c r="O29" s="1228"/>
      <c r="P29" s="1228"/>
      <c r="Q29" s="1228"/>
    </row>
    <row r="30" spans="1:17" s="778" customFormat="1" ht="37.5" thickBot="1" thickTop="1">
      <c r="A30" s="774" t="s">
        <v>531</v>
      </c>
      <c r="B30" s="677"/>
      <c r="C30" s="775" t="s">
        <v>684</v>
      </c>
      <c r="D30" s="775" t="s">
        <v>532</v>
      </c>
      <c r="E30" s="775" t="s">
        <v>685</v>
      </c>
      <c r="F30" s="775" t="s">
        <v>486</v>
      </c>
      <c r="G30" s="775" t="s">
        <v>686</v>
      </c>
      <c r="H30" s="775" t="s">
        <v>321</v>
      </c>
      <c r="I30" s="779" t="s">
        <v>689</v>
      </c>
      <c r="J30" s="775" t="s">
        <v>688</v>
      </c>
      <c r="K30" s="775" t="s">
        <v>691</v>
      </c>
      <c r="L30" s="775" t="s">
        <v>690</v>
      </c>
      <c r="M30" s="775" t="s">
        <v>692</v>
      </c>
      <c r="N30" s="775" t="s">
        <v>693</v>
      </c>
      <c r="O30" s="775" t="s">
        <v>694</v>
      </c>
      <c r="P30" s="775" t="s">
        <v>695</v>
      </c>
      <c r="Q30" s="775" t="s">
        <v>687</v>
      </c>
    </row>
    <row r="31" spans="1:17" s="674" customFormat="1" ht="5.25" customHeight="1" thickTop="1">
      <c r="A31" s="678"/>
      <c r="B31" s="698"/>
      <c r="C31" s="678"/>
      <c r="D31" s="678"/>
      <c r="E31" s="678"/>
      <c r="F31" s="678"/>
      <c r="G31" s="678"/>
      <c r="H31" s="678"/>
      <c r="I31" s="679"/>
      <c r="J31" s="679"/>
      <c r="K31" s="679"/>
      <c r="L31" s="679"/>
      <c r="M31" s="679"/>
      <c r="N31" s="679"/>
      <c r="O31" s="679"/>
      <c r="P31" s="679"/>
      <c r="Q31" s="679"/>
    </row>
    <row r="32" spans="1:17" ht="48">
      <c r="A32" s="707" t="s">
        <v>674</v>
      </c>
      <c r="B32" s="700"/>
      <c r="C32" s="869">
        <v>7</v>
      </c>
      <c r="D32" s="869" t="s">
        <v>483</v>
      </c>
      <c r="E32" s="869" t="s">
        <v>886</v>
      </c>
      <c r="F32" s="870" t="s">
        <v>1166</v>
      </c>
      <c r="G32" s="869" t="s">
        <v>1245</v>
      </c>
      <c r="H32" s="869" t="s">
        <v>872</v>
      </c>
      <c r="I32" s="871">
        <v>2</v>
      </c>
      <c r="J32" s="872">
        <v>13000</v>
      </c>
      <c r="K32" s="872">
        <v>132646</v>
      </c>
      <c r="L32" s="872">
        <v>9225</v>
      </c>
      <c r="M32" s="873"/>
      <c r="N32" s="869" t="s">
        <v>1246</v>
      </c>
      <c r="O32" s="869">
        <v>2</v>
      </c>
      <c r="P32" s="873"/>
      <c r="Q32" s="873" t="s">
        <v>1921</v>
      </c>
    </row>
    <row r="33" spans="1:17" ht="36">
      <c r="A33" s="707" t="s">
        <v>671</v>
      </c>
      <c r="B33" s="700"/>
      <c r="C33" s="592" t="s">
        <v>354</v>
      </c>
      <c r="D33" s="592" t="s">
        <v>481</v>
      </c>
      <c r="E33" s="592" t="s">
        <v>890</v>
      </c>
      <c r="F33" s="706" t="s">
        <v>856</v>
      </c>
      <c r="G33" s="623"/>
      <c r="H33" s="592"/>
      <c r="I33" s="623"/>
      <c r="J33" s="623"/>
      <c r="K33" s="623"/>
      <c r="L33" s="623"/>
      <c r="M33" s="623"/>
      <c r="N33" s="592"/>
      <c r="O33" s="592"/>
      <c r="P33" s="623"/>
      <c r="Q33" s="623"/>
    </row>
    <row r="34" spans="1:17" ht="48">
      <c r="A34" s="707" t="s">
        <v>672</v>
      </c>
      <c r="B34" s="700"/>
      <c r="C34" s="592" t="s">
        <v>354</v>
      </c>
      <c r="D34" s="592" t="s">
        <v>482</v>
      </c>
      <c r="E34" s="592" t="s">
        <v>890</v>
      </c>
      <c r="F34" s="706" t="s">
        <v>857</v>
      </c>
      <c r="G34" s="623"/>
      <c r="H34" s="592"/>
      <c r="I34" s="623"/>
      <c r="J34" s="623"/>
      <c r="K34" s="623"/>
      <c r="L34" s="623"/>
      <c r="M34" s="623"/>
      <c r="N34" s="592"/>
      <c r="O34" s="592"/>
      <c r="P34" s="623"/>
      <c r="Q34" s="623"/>
    </row>
    <row r="35" spans="1:17" ht="24">
      <c r="A35" s="707" t="s">
        <v>673</v>
      </c>
      <c r="B35" s="700"/>
      <c r="C35" s="592" t="s">
        <v>354</v>
      </c>
      <c r="D35" s="592" t="s">
        <v>108</v>
      </c>
      <c r="E35" s="592" t="s">
        <v>874</v>
      </c>
      <c r="F35" s="706" t="s">
        <v>858</v>
      </c>
      <c r="G35" s="623"/>
      <c r="H35" s="592"/>
      <c r="I35" s="623"/>
      <c r="J35" s="623"/>
      <c r="K35" s="623"/>
      <c r="L35" s="623"/>
      <c r="M35" s="623"/>
      <c r="N35" s="592"/>
      <c r="O35" s="592"/>
      <c r="P35" s="623"/>
      <c r="Q35" s="623"/>
    </row>
    <row r="36" spans="1:17" ht="24">
      <c r="A36" s="707" t="s">
        <v>681</v>
      </c>
      <c r="B36" s="700"/>
      <c r="C36" s="653" t="s">
        <v>354</v>
      </c>
      <c r="D36" s="653" t="s">
        <v>129</v>
      </c>
      <c r="E36" s="653" t="s">
        <v>886</v>
      </c>
      <c r="F36" s="654" t="s">
        <v>865</v>
      </c>
      <c r="G36" s="655"/>
      <c r="H36" s="708" t="s">
        <v>868</v>
      </c>
      <c r="I36" s="653"/>
      <c r="J36" s="655"/>
      <c r="K36" s="653"/>
      <c r="L36" s="653"/>
      <c r="M36" s="653"/>
      <c r="N36" s="638" t="s">
        <v>131</v>
      </c>
      <c r="O36" s="653"/>
      <c r="P36" s="653"/>
      <c r="Q36" s="656"/>
    </row>
    <row r="37" spans="1:17" ht="12">
      <c r="A37" s="671"/>
      <c r="C37" s="800" t="s">
        <v>354</v>
      </c>
      <c r="D37" s="1254" t="s">
        <v>355</v>
      </c>
      <c r="E37" s="1254"/>
      <c r="F37" s="1254"/>
      <c r="G37" s="1254"/>
      <c r="H37" s="1254"/>
      <c r="I37" s="1254"/>
      <c r="J37" s="1254"/>
      <c r="K37" s="1254"/>
      <c r="L37" s="1254"/>
      <c r="M37" s="1254"/>
      <c r="N37" s="1254"/>
      <c r="O37" s="1254"/>
      <c r="P37" s="1254"/>
      <c r="Q37" s="1254"/>
    </row>
    <row r="38" spans="1:2" ht="24" customHeight="1">
      <c r="A38" s="694"/>
      <c r="B38" s="670"/>
    </row>
    <row r="39" spans="1:17" ht="24" customHeight="1">
      <c r="A39" s="694"/>
      <c r="B39" s="670"/>
      <c r="C39" s="800"/>
      <c r="D39" s="806"/>
      <c r="E39" s="806"/>
      <c r="F39" s="80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806"/>
    </row>
    <row r="40" spans="1:17" ht="24" customHeight="1">
      <c r="A40" s="694"/>
      <c r="B40" s="670"/>
      <c r="C40" s="800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</row>
    <row r="41" spans="1:17" ht="24" customHeight="1">
      <c r="A41" s="694"/>
      <c r="B41" s="670"/>
      <c r="C41" s="800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</row>
    <row r="42" spans="1:17" ht="24" customHeight="1">
      <c r="A42" s="694"/>
      <c r="B42" s="670"/>
      <c r="C42" s="800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</row>
    <row r="43" spans="1:17" ht="24" customHeight="1">
      <c r="A43" s="694"/>
      <c r="B43" s="670"/>
      <c r="C43" s="800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</row>
    <row r="44" spans="1:17" ht="24" customHeight="1">
      <c r="A44" s="694"/>
      <c r="B44" s="670"/>
      <c r="C44" s="800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</row>
    <row r="45" spans="1:17" ht="24" customHeight="1">
      <c r="A45" s="694"/>
      <c r="B45" s="670"/>
      <c r="C45" s="800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06"/>
      <c r="P45" s="806"/>
      <c r="Q45" s="806"/>
    </row>
    <row r="46" spans="1:17" ht="24" customHeight="1">
      <c r="A46" s="694"/>
      <c r="B46" s="670"/>
      <c r="C46" s="800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06"/>
      <c r="O46" s="806"/>
      <c r="P46" s="806"/>
      <c r="Q46" s="806"/>
    </row>
    <row r="47" spans="1:17" ht="24" customHeight="1">
      <c r="A47" s="694"/>
      <c r="B47" s="670"/>
      <c r="C47" s="800"/>
      <c r="D47" s="806"/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6"/>
      <c r="Q47" s="806"/>
    </row>
    <row r="48" spans="1:17" ht="24" customHeight="1">
      <c r="A48" s="694"/>
      <c r="B48" s="670"/>
      <c r="C48" s="800"/>
      <c r="D48" s="806"/>
      <c r="E48" s="806"/>
      <c r="F48" s="806"/>
      <c r="G48" s="806"/>
      <c r="H48" s="806"/>
      <c r="I48" s="806"/>
      <c r="J48" s="806"/>
      <c r="K48" s="806"/>
      <c r="L48" s="806"/>
      <c r="M48" s="806"/>
      <c r="N48" s="806"/>
      <c r="O48" s="806"/>
      <c r="P48" s="806"/>
      <c r="Q48" s="806"/>
    </row>
    <row r="49" spans="1:17" s="670" customFormat="1" ht="27.75" customHeight="1">
      <c r="A49" s="1228">
        <v>21</v>
      </c>
      <c r="B49" s="1228"/>
      <c r="C49" s="1228"/>
      <c r="D49" s="1228"/>
      <c r="E49" s="1228"/>
      <c r="F49" s="1228"/>
      <c r="G49" s="1228"/>
      <c r="H49" s="1228"/>
      <c r="I49" s="1228"/>
      <c r="J49" s="1228"/>
      <c r="K49" s="1228"/>
      <c r="L49" s="1228"/>
      <c r="M49" s="1228"/>
      <c r="N49" s="1228"/>
      <c r="O49" s="1228"/>
      <c r="P49" s="1228"/>
      <c r="Q49" s="1228"/>
    </row>
    <row r="50" spans="1:17" ht="24" customHeight="1">
      <c r="A50" s="694"/>
      <c r="B50" s="670"/>
      <c r="C50" s="800"/>
      <c r="D50" s="806"/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</row>
    <row r="51" spans="1:17" ht="24" customHeight="1">
      <c r="A51" s="694"/>
      <c r="B51" s="670"/>
      <c r="C51" s="800"/>
      <c r="D51" s="806"/>
      <c r="E51" s="806"/>
      <c r="F51" s="806"/>
      <c r="G51" s="806"/>
      <c r="H51" s="806"/>
      <c r="I51" s="806"/>
      <c r="J51" s="806"/>
      <c r="K51" s="806"/>
      <c r="L51" s="806"/>
      <c r="M51" s="806"/>
      <c r="N51" s="806"/>
      <c r="O51" s="806"/>
      <c r="P51" s="806"/>
      <c r="Q51" s="806"/>
    </row>
    <row r="52" spans="1:17" ht="24" customHeight="1">
      <c r="A52" s="694"/>
      <c r="B52" s="670"/>
      <c r="C52" s="800"/>
      <c r="D52" s="806"/>
      <c r="E52" s="806"/>
      <c r="F52" s="806"/>
      <c r="G52" s="806"/>
      <c r="H52" s="806"/>
      <c r="I52" s="806"/>
      <c r="J52" s="806"/>
      <c r="K52" s="806"/>
      <c r="L52" s="806"/>
      <c r="M52" s="806"/>
      <c r="N52" s="806"/>
      <c r="O52" s="806"/>
      <c r="P52" s="806"/>
      <c r="Q52" s="806"/>
    </row>
    <row r="53" spans="1:17" ht="24" customHeight="1">
      <c r="A53" s="694"/>
      <c r="B53" s="670"/>
      <c r="C53" s="800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</row>
    <row r="54" spans="1:17" ht="24" customHeight="1">
      <c r="A54" s="694"/>
      <c r="B54" s="670"/>
      <c r="C54" s="800"/>
      <c r="D54" s="806"/>
      <c r="E54" s="806"/>
      <c r="F54" s="806"/>
      <c r="G54" s="806"/>
      <c r="H54" s="806"/>
      <c r="I54" s="806"/>
      <c r="J54" s="806"/>
      <c r="K54" s="806"/>
      <c r="L54" s="806"/>
      <c r="M54" s="806"/>
      <c r="N54" s="806"/>
      <c r="O54" s="806"/>
      <c r="P54" s="806"/>
      <c r="Q54" s="806"/>
    </row>
    <row r="55" spans="1:17" ht="24" customHeight="1">
      <c r="A55" s="694"/>
      <c r="B55" s="670"/>
      <c r="C55" s="800"/>
      <c r="D55" s="806"/>
      <c r="E55" s="806"/>
      <c r="F55" s="806"/>
      <c r="G55" s="806"/>
      <c r="H55" s="806"/>
      <c r="I55" s="806"/>
      <c r="J55" s="806"/>
      <c r="K55" s="806"/>
      <c r="L55" s="806"/>
      <c r="M55" s="806"/>
      <c r="N55" s="806"/>
      <c r="O55" s="806"/>
      <c r="P55" s="806"/>
      <c r="Q55" s="806"/>
    </row>
    <row r="56" spans="1:17" ht="24" customHeight="1">
      <c r="A56" s="694"/>
      <c r="B56" s="670"/>
      <c r="C56" s="800"/>
      <c r="D56" s="806"/>
      <c r="E56" s="806"/>
      <c r="F56" s="806"/>
      <c r="G56" s="806"/>
      <c r="H56" s="806"/>
      <c r="I56" s="806"/>
      <c r="J56" s="806"/>
      <c r="K56" s="806"/>
      <c r="L56" s="806"/>
      <c r="M56" s="806"/>
      <c r="N56" s="806"/>
      <c r="O56" s="806"/>
      <c r="P56" s="806"/>
      <c r="Q56" s="806"/>
    </row>
    <row r="57" spans="1:17" ht="11.25" customHeight="1">
      <c r="A57" s="694"/>
      <c r="B57" s="670"/>
      <c r="C57" s="800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</row>
    <row r="58" spans="1:17" ht="11.25" customHeight="1">
      <c r="A58" s="694"/>
      <c r="B58" s="670"/>
      <c r="C58" s="800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6"/>
      <c r="P58" s="806"/>
      <c r="Q58" s="806"/>
    </row>
  </sheetData>
  <sheetProtection/>
  <mergeCells count="9">
    <mergeCell ref="A49:Q49"/>
    <mergeCell ref="A1:J1"/>
    <mergeCell ref="A9:J9"/>
    <mergeCell ref="A19:J19"/>
    <mergeCell ref="D37:Q37"/>
    <mergeCell ref="D15:Q15"/>
    <mergeCell ref="D7:Q7"/>
    <mergeCell ref="A18:Q18"/>
    <mergeCell ref="A29:Q29"/>
  </mergeCells>
  <printOptions horizontalCentered="1"/>
  <pageMargins left="0.31496062992125984" right="0.31496062992125984" top="0.7874015748031497" bottom="0.3937007874015748" header="0.31496062992125984" footer="0.31496062992125984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8"/>
  <sheetViews>
    <sheetView showGridLines="0" zoomScalePageLayoutView="0" workbookViewId="0" topLeftCell="A1">
      <selection activeCell="H31" sqref="H31"/>
    </sheetView>
  </sheetViews>
  <sheetFormatPr defaultColWidth="9.140625" defaultRowHeight="15"/>
  <cols>
    <col min="1" max="1" width="4.00390625" style="750" customWidth="1"/>
    <col min="2" max="2" width="12.140625" style="750" customWidth="1"/>
    <col min="3" max="3" width="8.57421875" style="750" customWidth="1"/>
    <col min="4" max="4" width="6.140625" style="750" customWidth="1"/>
    <col min="5" max="5" width="29.7109375" style="751" customWidth="1"/>
    <col min="6" max="6" width="12.57421875" style="751" customWidth="1"/>
    <col min="7" max="11" width="12.57421875" style="750" customWidth="1"/>
    <col min="12" max="16384" width="9.140625" style="711" customWidth="1"/>
  </cols>
  <sheetData>
    <row r="2" spans="1:11" ht="19.5" customHeight="1">
      <c r="A2" s="801" t="s">
        <v>512</v>
      </c>
      <c r="B2" s="802"/>
      <c r="C2" s="802"/>
      <c r="D2" s="802"/>
      <c r="E2" s="802"/>
      <c r="F2" s="802"/>
      <c r="G2" s="709"/>
      <c r="H2" s="709"/>
      <c r="I2" s="709"/>
      <c r="J2" s="710"/>
      <c r="K2" s="710"/>
    </row>
    <row r="3" spans="1:11" ht="5.25" customHeight="1" thickBot="1">
      <c r="A3" s="780"/>
      <c r="B3" s="780"/>
      <c r="C3" s="780"/>
      <c r="D3" s="780"/>
      <c r="E3" s="780"/>
      <c r="F3" s="780"/>
      <c r="G3" s="780"/>
      <c r="H3" s="780"/>
      <c r="I3" s="780"/>
      <c r="J3" s="710"/>
      <c r="K3" s="710"/>
    </row>
    <row r="4" spans="1:11" s="713" customFormat="1" ht="24">
      <c r="A4" s="759" t="s">
        <v>251</v>
      </c>
      <c r="B4" s="760" t="s">
        <v>485</v>
      </c>
      <c r="C4" s="712" t="s">
        <v>252</v>
      </c>
      <c r="D4" s="761" t="s">
        <v>685</v>
      </c>
      <c r="E4" s="712" t="s">
        <v>486</v>
      </c>
      <c r="F4" s="1239" t="s">
        <v>487</v>
      </c>
      <c r="G4" s="1240"/>
      <c r="H4" s="754" t="s">
        <v>494</v>
      </c>
      <c r="I4" s="755" t="s">
        <v>495</v>
      </c>
      <c r="J4" s="756" t="s">
        <v>496</v>
      </c>
      <c r="K4" s="1206" t="s">
        <v>497</v>
      </c>
    </row>
    <row r="5" spans="1:11" s="713" customFormat="1" ht="15.75" customHeight="1" thickBot="1">
      <c r="A5" s="762" t="s">
        <v>263</v>
      </c>
      <c r="B5" s="714"/>
      <c r="C5" s="715"/>
      <c r="D5" s="716"/>
      <c r="E5" s="715"/>
      <c r="F5" s="717" t="s">
        <v>498</v>
      </c>
      <c r="G5" s="718" t="s">
        <v>499</v>
      </c>
      <c r="H5" s="757" t="s">
        <v>265</v>
      </c>
      <c r="I5" s="718" t="s">
        <v>264</v>
      </c>
      <c r="J5" s="758" t="s">
        <v>500</v>
      </c>
      <c r="K5" s="1207" t="s">
        <v>267</v>
      </c>
    </row>
    <row r="6" spans="1:11" s="724" customFormat="1" ht="5.25" customHeight="1">
      <c r="A6" s="719"/>
      <c r="B6" s="719"/>
      <c r="C6" s="719"/>
      <c r="D6" s="720"/>
      <c r="E6" s="721"/>
      <c r="F6" s="721"/>
      <c r="G6" s="722"/>
      <c r="H6" s="719"/>
      <c r="I6" s="722"/>
      <c r="J6" s="719"/>
      <c r="K6" s="723"/>
    </row>
    <row r="7" spans="1:13" s="724" customFormat="1" ht="22.5" customHeight="1">
      <c r="A7" s="734">
        <v>1</v>
      </c>
      <c r="B7" s="726"/>
      <c r="C7" s="937" t="s">
        <v>513</v>
      </c>
      <c r="D7" s="937" t="s">
        <v>881</v>
      </c>
      <c r="E7" s="737" t="s">
        <v>514</v>
      </c>
      <c r="F7" s="738">
        <v>0.2</v>
      </c>
      <c r="G7" s="814">
        <v>0.999</v>
      </c>
      <c r="H7" s="960">
        <f>SUM(G7-F7)</f>
        <v>0.7989999999999999</v>
      </c>
      <c r="I7" s="933">
        <v>10.2</v>
      </c>
      <c r="J7" s="935">
        <v>500</v>
      </c>
      <c r="K7" s="733">
        <f>SUM(H7*I7*J7)</f>
        <v>4074.8999999999996</v>
      </c>
      <c r="L7" s="1006"/>
      <c r="M7" s="1006"/>
    </row>
    <row r="8" spans="1:11" s="724" customFormat="1" ht="22.5" customHeight="1">
      <c r="A8" s="725">
        <v>2</v>
      </c>
      <c r="B8" s="734"/>
      <c r="C8" s="814" t="s">
        <v>516</v>
      </c>
      <c r="D8" s="734" t="s">
        <v>912</v>
      </c>
      <c r="E8" s="737" t="s">
        <v>515</v>
      </c>
      <c r="F8" s="738">
        <v>0</v>
      </c>
      <c r="G8" s="814">
        <v>0.893</v>
      </c>
      <c r="H8" s="960">
        <f>SUM(G8-F8)</f>
        <v>0.893</v>
      </c>
      <c r="I8" s="933">
        <v>7.5</v>
      </c>
      <c r="J8" s="935">
        <v>500</v>
      </c>
      <c r="K8" s="733">
        <f>SUM(H8*I8*J8)</f>
        <v>3348.75</v>
      </c>
    </row>
    <row r="9" spans="1:13" s="724" customFormat="1" ht="22.5" customHeight="1">
      <c r="A9" s="734">
        <v>3</v>
      </c>
      <c r="B9" s="752"/>
      <c r="C9" s="734" t="s">
        <v>517</v>
      </c>
      <c r="D9" s="961" t="s">
        <v>881</v>
      </c>
      <c r="E9" s="737" t="s">
        <v>1891</v>
      </c>
      <c r="F9" s="738">
        <v>1.415</v>
      </c>
      <c r="G9" s="814">
        <v>1.624</v>
      </c>
      <c r="H9" s="960">
        <f>SUM(G9-F9)</f>
        <v>0.20900000000000007</v>
      </c>
      <c r="I9" s="933">
        <v>7</v>
      </c>
      <c r="J9" s="935">
        <v>500</v>
      </c>
      <c r="K9" s="733">
        <f>SUM(H9*I9*J9)</f>
        <v>731.5000000000002</v>
      </c>
      <c r="L9" s="1006"/>
      <c r="M9" s="1006"/>
    </row>
    <row r="10" spans="1:13" s="724" customFormat="1" ht="22.5" customHeight="1">
      <c r="A10" s="725">
        <v>4</v>
      </c>
      <c r="B10" s="1010" t="s">
        <v>1892</v>
      </c>
      <c r="C10" s="937" t="s">
        <v>518</v>
      </c>
      <c r="D10" s="937" t="s">
        <v>912</v>
      </c>
      <c r="E10" s="938" t="s">
        <v>1539</v>
      </c>
      <c r="F10" s="939">
        <v>6.389</v>
      </c>
      <c r="G10" s="940">
        <v>6.622</v>
      </c>
      <c r="H10" s="932">
        <f>SUM(G10-F10)</f>
        <v>0.23299999999999965</v>
      </c>
      <c r="I10" s="936">
        <v>6.5</v>
      </c>
      <c r="J10" s="935">
        <v>1110</v>
      </c>
      <c r="K10" s="733">
        <f>SUM(H10*I10*J10)</f>
        <v>1681.0949999999975</v>
      </c>
      <c r="L10" s="1006"/>
      <c r="M10" s="1006"/>
    </row>
    <row r="11" spans="1:13" s="724" customFormat="1" ht="22.5" customHeight="1">
      <c r="A11" s="734">
        <v>5</v>
      </c>
      <c r="B11" s="736"/>
      <c r="C11" s="734" t="s">
        <v>520</v>
      </c>
      <c r="D11" s="961" t="s">
        <v>912</v>
      </c>
      <c r="E11" s="737" t="s">
        <v>521</v>
      </c>
      <c r="F11" s="738">
        <v>9.177</v>
      </c>
      <c r="G11" s="814">
        <v>10.16</v>
      </c>
      <c r="H11" s="960">
        <f>SUM(G11-F11)</f>
        <v>0.9830000000000005</v>
      </c>
      <c r="I11" s="933">
        <v>5</v>
      </c>
      <c r="J11" s="935">
        <v>750</v>
      </c>
      <c r="K11" s="733">
        <f>SUM(H11*I11*J11)</f>
        <v>3686.250000000002</v>
      </c>
      <c r="L11" s="1006"/>
      <c r="M11" s="1006"/>
    </row>
    <row r="12" spans="1:11" ht="22.5" customHeight="1">
      <c r="A12" s="725">
        <v>6</v>
      </c>
      <c r="B12" s="726"/>
      <c r="C12" s="937" t="s">
        <v>1194</v>
      </c>
      <c r="D12" s="937" t="s">
        <v>881</v>
      </c>
      <c r="E12" s="938" t="s">
        <v>1195</v>
      </c>
      <c r="F12" s="939">
        <v>1.125</v>
      </c>
      <c r="G12" s="940">
        <v>5.204</v>
      </c>
      <c r="H12" s="932">
        <f aca="true" t="shared" si="0" ref="H12:H17">SUM(G12-F12)</f>
        <v>4.079</v>
      </c>
      <c r="I12" s="936">
        <v>6.2</v>
      </c>
      <c r="J12" s="935">
        <v>490</v>
      </c>
      <c r="K12" s="733">
        <f aca="true" t="shared" si="1" ref="K12:K24">SUM(H12*I12*J12)</f>
        <v>12392.002</v>
      </c>
    </row>
    <row r="13" spans="1:13" ht="21.75" customHeight="1">
      <c r="A13" s="734">
        <v>7</v>
      </c>
      <c r="B13" s="1010" t="s">
        <v>1892</v>
      </c>
      <c r="C13" s="937" t="s">
        <v>1536</v>
      </c>
      <c r="D13" s="937" t="s">
        <v>912</v>
      </c>
      <c r="E13" s="938" t="s">
        <v>1537</v>
      </c>
      <c r="F13" s="939">
        <v>14.119</v>
      </c>
      <c r="G13" s="940">
        <v>14.854</v>
      </c>
      <c r="H13" s="932">
        <f t="shared" si="0"/>
        <v>0.7349999999999994</v>
      </c>
      <c r="I13" s="936">
        <v>5.9</v>
      </c>
      <c r="J13" s="935">
        <v>577</v>
      </c>
      <c r="K13" s="733">
        <f t="shared" si="1"/>
        <v>2502.160499999998</v>
      </c>
      <c r="L13" s="1007"/>
      <c r="M13" s="1007"/>
    </row>
    <row r="14" spans="1:11" ht="21.75" customHeight="1">
      <c r="A14" s="725">
        <v>8</v>
      </c>
      <c r="B14" s="1010" t="s">
        <v>1892</v>
      </c>
      <c r="C14" s="937" t="s">
        <v>1035</v>
      </c>
      <c r="D14" s="937" t="s">
        <v>912</v>
      </c>
      <c r="E14" s="938" t="s">
        <v>1538</v>
      </c>
      <c r="F14" s="939">
        <v>3.98</v>
      </c>
      <c r="G14" s="940">
        <v>4.606</v>
      </c>
      <c r="H14" s="932">
        <f t="shared" si="0"/>
        <v>0.6259999999999999</v>
      </c>
      <c r="I14" s="936">
        <v>6.2</v>
      </c>
      <c r="J14" s="935">
        <v>935</v>
      </c>
      <c r="K14" s="733">
        <f t="shared" si="1"/>
        <v>3628.9219999999996</v>
      </c>
    </row>
    <row r="15" spans="1:11" ht="21.75" customHeight="1">
      <c r="A15" s="734">
        <v>9</v>
      </c>
      <c r="B15" s="726"/>
      <c r="C15" s="937" t="s">
        <v>1035</v>
      </c>
      <c r="D15" s="937" t="s">
        <v>912</v>
      </c>
      <c r="E15" s="938" t="s">
        <v>1539</v>
      </c>
      <c r="F15" s="939">
        <v>6.9</v>
      </c>
      <c r="G15" s="940">
        <v>7.398</v>
      </c>
      <c r="H15" s="932">
        <f t="shared" si="0"/>
        <v>0.49799999999999933</v>
      </c>
      <c r="I15" s="936">
        <v>6.5</v>
      </c>
      <c r="J15" s="935">
        <v>500</v>
      </c>
      <c r="K15" s="733">
        <f t="shared" si="1"/>
        <v>1618.4999999999977</v>
      </c>
    </row>
    <row r="16" spans="1:13" ht="21.75" customHeight="1">
      <c r="A16" s="725">
        <v>10</v>
      </c>
      <c r="B16" s="726"/>
      <c r="C16" s="937" t="s">
        <v>1073</v>
      </c>
      <c r="D16" s="937" t="s">
        <v>912</v>
      </c>
      <c r="E16" s="938" t="s">
        <v>1893</v>
      </c>
      <c r="F16" s="939">
        <v>11.131</v>
      </c>
      <c r="G16" s="940">
        <v>12.07</v>
      </c>
      <c r="H16" s="932">
        <f t="shared" si="0"/>
        <v>0.9390000000000001</v>
      </c>
      <c r="I16" s="936">
        <v>6</v>
      </c>
      <c r="J16" s="935">
        <v>650</v>
      </c>
      <c r="K16" s="733">
        <f t="shared" si="1"/>
        <v>3662.1000000000004</v>
      </c>
      <c r="L16" s="1007"/>
      <c r="M16" s="1007"/>
    </row>
    <row r="17" spans="1:13" ht="21.75" customHeight="1">
      <c r="A17" s="734">
        <v>11</v>
      </c>
      <c r="B17" s="726"/>
      <c r="C17" s="937" t="s">
        <v>1540</v>
      </c>
      <c r="D17" s="937" t="s">
        <v>912</v>
      </c>
      <c r="E17" s="938" t="s">
        <v>1894</v>
      </c>
      <c r="F17" s="939">
        <v>3</v>
      </c>
      <c r="G17" s="940">
        <v>7.949</v>
      </c>
      <c r="H17" s="932">
        <f t="shared" si="0"/>
        <v>4.949</v>
      </c>
      <c r="I17" s="936">
        <v>6</v>
      </c>
      <c r="J17" s="935">
        <v>700</v>
      </c>
      <c r="K17" s="733">
        <f t="shared" si="1"/>
        <v>20785.8</v>
      </c>
      <c r="L17" s="1007"/>
      <c r="M17" s="1007"/>
    </row>
    <row r="18" spans="1:13" ht="21" customHeight="1">
      <c r="A18" s="725">
        <v>12</v>
      </c>
      <c r="B18" s="944"/>
      <c r="C18" s="944" t="s">
        <v>1266</v>
      </c>
      <c r="D18" s="944" t="s">
        <v>890</v>
      </c>
      <c r="E18" s="945" t="s">
        <v>2000</v>
      </c>
      <c r="F18" s="946">
        <v>2</v>
      </c>
      <c r="G18" s="729">
        <v>4</v>
      </c>
      <c r="H18" s="730">
        <f>G18-F18</f>
        <v>2</v>
      </c>
      <c r="I18" s="947">
        <v>6</v>
      </c>
      <c r="J18" s="935">
        <v>400</v>
      </c>
      <c r="K18" s="733">
        <f t="shared" si="1"/>
        <v>4800</v>
      </c>
      <c r="L18" s="1007"/>
      <c r="M18" s="1007"/>
    </row>
    <row r="19" spans="1:13" ht="21.75" customHeight="1">
      <c r="A19" s="734">
        <v>13</v>
      </c>
      <c r="B19" s="941" t="s">
        <v>1895</v>
      </c>
      <c r="C19" s="814" t="s">
        <v>519</v>
      </c>
      <c r="D19" s="753" t="s">
        <v>912</v>
      </c>
      <c r="E19" s="737" t="s">
        <v>1896</v>
      </c>
      <c r="F19" s="738">
        <v>0.736</v>
      </c>
      <c r="G19" s="738">
        <v>1.046</v>
      </c>
      <c r="H19" s="960">
        <f aca="true" t="shared" si="2" ref="H19:H24">SUM(G19-F19)</f>
        <v>0.31000000000000005</v>
      </c>
      <c r="I19" s="933">
        <v>7.5</v>
      </c>
      <c r="J19" s="935">
        <v>617</v>
      </c>
      <c r="K19" s="733">
        <f t="shared" si="1"/>
        <v>1434.525</v>
      </c>
      <c r="L19" s="1008"/>
      <c r="M19" s="1008"/>
    </row>
    <row r="20" spans="1:13" ht="21.75" customHeight="1">
      <c r="A20" s="725">
        <v>14</v>
      </c>
      <c r="B20" s="1010" t="s">
        <v>1892</v>
      </c>
      <c r="C20" s="937" t="s">
        <v>1536</v>
      </c>
      <c r="D20" s="937" t="s">
        <v>912</v>
      </c>
      <c r="E20" s="938" t="s">
        <v>1539</v>
      </c>
      <c r="F20" s="939">
        <v>16.67</v>
      </c>
      <c r="G20" s="940">
        <v>16.731</v>
      </c>
      <c r="H20" s="932">
        <f t="shared" si="2"/>
        <v>0.06099999999999994</v>
      </c>
      <c r="I20" s="936">
        <v>9.9</v>
      </c>
      <c r="J20" s="935">
        <v>1110</v>
      </c>
      <c r="K20" s="733">
        <f t="shared" si="1"/>
        <v>670.3289999999994</v>
      </c>
      <c r="L20" s="1008"/>
      <c r="M20" s="1008"/>
    </row>
    <row r="21" spans="1:12" ht="21.75" customHeight="1">
      <c r="A21" s="734">
        <v>15</v>
      </c>
      <c r="B21" s="944"/>
      <c r="C21" s="944" t="s">
        <v>519</v>
      </c>
      <c r="D21" s="944" t="s">
        <v>912</v>
      </c>
      <c r="E21" s="945" t="s">
        <v>1897</v>
      </c>
      <c r="F21" s="939">
        <v>9.39</v>
      </c>
      <c r="G21" s="940">
        <v>9.524</v>
      </c>
      <c r="H21" s="932">
        <f t="shared" si="2"/>
        <v>0.13399999999999856</v>
      </c>
      <c r="I21" s="936">
        <v>6.5</v>
      </c>
      <c r="J21" s="935">
        <v>7300</v>
      </c>
      <c r="K21" s="733">
        <f t="shared" si="1"/>
        <v>6358.299999999932</v>
      </c>
      <c r="L21" s="1008"/>
    </row>
    <row r="22" spans="1:13" ht="21.75" customHeight="1">
      <c r="A22" s="725">
        <v>16</v>
      </c>
      <c r="B22" s="944"/>
      <c r="C22" s="937" t="s">
        <v>1073</v>
      </c>
      <c r="D22" s="937" t="s">
        <v>912</v>
      </c>
      <c r="E22" s="938" t="s">
        <v>1898</v>
      </c>
      <c r="F22" s="939">
        <v>17.106</v>
      </c>
      <c r="G22" s="940">
        <v>17.456</v>
      </c>
      <c r="H22" s="932">
        <f t="shared" si="2"/>
        <v>0.34999999999999787</v>
      </c>
      <c r="I22" s="936">
        <v>16</v>
      </c>
      <c r="J22" s="935">
        <v>650</v>
      </c>
      <c r="K22" s="733">
        <f t="shared" si="1"/>
        <v>3639.9999999999777</v>
      </c>
      <c r="L22" s="1008"/>
      <c r="M22" s="1008"/>
    </row>
    <row r="23" spans="1:13" ht="21.75" customHeight="1">
      <c r="A23" s="734">
        <v>17</v>
      </c>
      <c r="B23" s="941" t="s">
        <v>1895</v>
      </c>
      <c r="C23" s="814" t="s">
        <v>1899</v>
      </c>
      <c r="D23" s="753" t="s">
        <v>912</v>
      </c>
      <c r="E23" s="737" t="s">
        <v>1896</v>
      </c>
      <c r="F23" s="738">
        <v>0</v>
      </c>
      <c r="G23" s="738">
        <v>0.225</v>
      </c>
      <c r="H23" s="960">
        <f t="shared" si="2"/>
        <v>0.225</v>
      </c>
      <c r="I23" s="933">
        <v>7.5</v>
      </c>
      <c r="J23" s="935">
        <v>613</v>
      </c>
      <c r="K23" s="733">
        <f t="shared" si="1"/>
        <v>1034.4375</v>
      </c>
      <c r="L23" s="1008"/>
      <c r="M23" s="1008"/>
    </row>
    <row r="24" spans="1:13" ht="21.75" customHeight="1">
      <c r="A24" s="725">
        <v>18</v>
      </c>
      <c r="B24" s="734"/>
      <c r="C24" s="814" t="s">
        <v>1088</v>
      </c>
      <c r="D24" s="753" t="s">
        <v>912</v>
      </c>
      <c r="E24" s="737" t="s">
        <v>1900</v>
      </c>
      <c r="F24" s="738">
        <v>0.9</v>
      </c>
      <c r="G24" s="738">
        <v>1.9</v>
      </c>
      <c r="H24" s="960">
        <f t="shared" si="2"/>
        <v>0.9999999999999999</v>
      </c>
      <c r="I24" s="933">
        <v>5.9</v>
      </c>
      <c r="J24" s="935">
        <v>650</v>
      </c>
      <c r="K24" s="733">
        <f t="shared" si="1"/>
        <v>3834.9999999999995</v>
      </c>
      <c r="L24" s="1009"/>
      <c r="M24" s="1009"/>
    </row>
    <row r="25" spans="1:11" ht="21.75" customHeight="1">
      <c r="A25" s="734">
        <v>19</v>
      </c>
      <c r="B25" s="734"/>
      <c r="C25" s="814" t="s">
        <v>1088</v>
      </c>
      <c r="D25" s="753" t="s">
        <v>912</v>
      </c>
      <c r="E25" s="737" t="s">
        <v>1901</v>
      </c>
      <c r="F25" s="738">
        <v>3.159</v>
      </c>
      <c r="G25" s="738">
        <v>5.359</v>
      </c>
      <c r="H25" s="960">
        <f>SUM(G25-F25)</f>
        <v>2.2</v>
      </c>
      <c r="I25" s="933">
        <v>5.9</v>
      </c>
      <c r="J25" s="935">
        <v>650</v>
      </c>
      <c r="K25" s="733">
        <f>SUM(H25*I25*J25)</f>
        <v>8437.000000000002</v>
      </c>
    </row>
    <row r="26" spans="1:11" ht="21.75" customHeight="1">
      <c r="A26" s="725">
        <v>20</v>
      </c>
      <c r="B26" s="734"/>
      <c r="C26" s="814" t="s">
        <v>1088</v>
      </c>
      <c r="D26" s="753" t="s">
        <v>912</v>
      </c>
      <c r="E26" s="737" t="s">
        <v>1902</v>
      </c>
      <c r="F26" s="738">
        <v>10.06</v>
      </c>
      <c r="G26" s="738">
        <v>10.34</v>
      </c>
      <c r="H26" s="960">
        <f>SUM(G26-F26)</f>
        <v>0.27999999999999936</v>
      </c>
      <c r="I26" s="933">
        <v>5.9</v>
      </c>
      <c r="J26" s="935">
        <v>900</v>
      </c>
      <c r="K26" s="733">
        <f>SUM(H26*I26*J26)</f>
        <v>1486.7999999999968</v>
      </c>
    </row>
    <row r="27" spans="1:13" ht="21.75" customHeight="1">
      <c r="A27" s="749"/>
      <c r="B27" s="749"/>
      <c r="C27" s="1011"/>
      <c r="D27" s="1012"/>
      <c r="E27" s="1013"/>
      <c r="F27" s="1014"/>
      <c r="G27" s="1014"/>
      <c r="H27" s="1015"/>
      <c r="I27" s="1016"/>
      <c r="J27" s="959"/>
      <c r="K27" s="747"/>
      <c r="L27" s="1008"/>
      <c r="M27" s="1008"/>
    </row>
    <row r="28" spans="1:13" ht="43.5" customHeight="1">
      <c r="A28" s="1255">
        <v>22</v>
      </c>
      <c r="B28" s="1255"/>
      <c r="C28" s="1255"/>
      <c r="D28" s="1255"/>
      <c r="E28" s="1255"/>
      <c r="F28" s="1255"/>
      <c r="G28" s="1255"/>
      <c r="H28" s="1255"/>
      <c r="I28" s="1255"/>
      <c r="J28" s="1255"/>
      <c r="K28" s="1255"/>
      <c r="L28" s="1008"/>
      <c r="M28" s="1008"/>
    </row>
  </sheetData>
  <sheetProtection/>
  <mergeCells count="2">
    <mergeCell ref="F4:G4"/>
    <mergeCell ref="A28:K28"/>
  </mergeCells>
  <printOptions horizontalCentered="1"/>
  <pageMargins left="0.3937007874015748" right="0.3937007874015748" top="0.7874015748031497" bottom="0.3937007874015748" header="0.31496062992125984" footer="0.31496062992125984"/>
  <pageSetup fitToHeight="9"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2"/>
  <sheetViews>
    <sheetView showGridLines="0" zoomScale="98" zoomScaleNormal="98" zoomScalePageLayoutView="0" workbookViewId="0" topLeftCell="A1">
      <selection activeCell="A333" sqref="A333"/>
    </sheetView>
  </sheetViews>
  <sheetFormatPr defaultColWidth="9.140625" defaultRowHeight="15"/>
  <cols>
    <col min="1" max="1" width="9.140625" style="994" customWidth="1"/>
    <col min="2" max="2" width="9.140625" style="995" customWidth="1"/>
    <col min="3" max="3" width="10.00390625" style="995" customWidth="1"/>
    <col min="4" max="4" width="25.421875" style="996" customWidth="1"/>
    <col min="5" max="6" width="9.140625" style="995" customWidth="1"/>
    <col min="7" max="7" width="17.8515625" style="995" customWidth="1"/>
    <col min="8" max="8" width="9.8515625" style="995" customWidth="1"/>
    <col min="9" max="9" width="21.7109375" style="995" customWidth="1"/>
    <col min="10" max="10" width="11.8515625" style="995" customWidth="1"/>
    <col min="11" max="11" width="20.00390625" style="996" customWidth="1"/>
    <col min="12" max="16384" width="9.140625" style="969" customWidth="1"/>
  </cols>
  <sheetData>
    <row r="1" spans="1:11" ht="15.75">
      <c r="A1" s="965" t="s">
        <v>1267</v>
      </c>
      <c r="B1" s="965"/>
      <c r="C1" s="965"/>
      <c r="D1" s="966"/>
      <c r="E1" s="965"/>
      <c r="F1" s="965"/>
      <c r="G1" s="965"/>
      <c r="H1" s="967"/>
      <c r="I1" s="967"/>
      <c r="J1" s="967"/>
      <c r="K1" s="968"/>
    </row>
    <row r="2" spans="1:11" s="975" customFormat="1" ht="13.5" thickBot="1">
      <c r="A2" s="970"/>
      <c r="B2" s="971"/>
      <c r="C2" s="971"/>
      <c r="D2" s="972"/>
      <c r="E2" s="971"/>
      <c r="F2" s="971"/>
      <c r="G2" s="971"/>
      <c r="H2" s="973"/>
      <c r="I2" s="973"/>
      <c r="J2" s="973"/>
      <c r="K2" s="974"/>
    </row>
    <row r="3" spans="1:11" s="975" customFormat="1" ht="12.75" customHeight="1">
      <c r="A3" s="976" t="s">
        <v>251</v>
      </c>
      <c r="B3" s="977" t="s">
        <v>685</v>
      </c>
      <c r="C3" s="977" t="s">
        <v>1112</v>
      </c>
      <c r="D3" s="978" t="s">
        <v>253</v>
      </c>
      <c r="E3" s="977" t="s">
        <v>255</v>
      </c>
      <c r="F3" s="1256" t="s">
        <v>1333</v>
      </c>
      <c r="G3" s="980" t="s">
        <v>1113</v>
      </c>
      <c r="H3" s="977" t="s">
        <v>258</v>
      </c>
      <c r="I3" s="979" t="s">
        <v>259</v>
      </c>
      <c r="J3" s="977" t="s">
        <v>1114</v>
      </c>
      <c r="K3" s="981" t="s">
        <v>1115</v>
      </c>
    </row>
    <row r="4" spans="1:11" s="975" customFormat="1" ht="28.5" customHeight="1" thickBot="1">
      <c r="A4" s="982" t="s">
        <v>263</v>
      </c>
      <c r="B4" s="983"/>
      <c r="C4" s="983" t="s">
        <v>1116</v>
      </c>
      <c r="D4" s="984" t="s">
        <v>1117</v>
      </c>
      <c r="E4" s="983" t="s">
        <v>1118</v>
      </c>
      <c r="F4" s="1257"/>
      <c r="G4" s="986" t="s">
        <v>1119</v>
      </c>
      <c r="H4" s="983" t="s">
        <v>269</v>
      </c>
      <c r="I4" s="985" t="s">
        <v>270</v>
      </c>
      <c r="J4" s="983" t="s">
        <v>1120</v>
      </c>
      <c r="K4" s="987" t="s">
        <v>1121</v>
      </c>
    </row>
    <row r="5" spans="1:11" s="992" customFormat="1" ht="6" customHeight="1">
      <c r="A5" s="988"/>
      <c r="B5" s="989"/>
      <c r="C5" s="989"/>
      <c r="D5" s="990"/>
      <c r="E5" s="989"/>
      <c r="F5" s="989"/>
      <c r="G5" s="989"/>
      <c r="H5" s="989"/>
      <c r="I5" s="990"/>
      <c r="J5" s="989"/>
      <c r="K5" s="991"/>
    </row>
    <row r="6" spans="1:11" s="992" customFormat="1" ht="36">
      <c r="A6" s="1055">
        <v>1</v>
      </c>
      <c r="B6" s="1056" t="s">
        <v>881</v>
      </c>
      <c r="C6" s="1057" t="s">
        <v>398</v>
      </c>
      <c r="D6" s="1058" t="s">
        <v>1551</v>
      </c>
      <c r="E6" s="1056">
        <v>165.4</v>
      </c>
      <c r="F6" s="1059" t="s">
        <v>367</v>
      </c>
      <c r="G6" s="1058" t="s">
        <v>400</v>
      </c>
      <c r="H6" s="1057"/>
      <c r="I6" s="1059" t="s">
        <v>359</v>
      </c>
      <c r="J6" s="1060">
        <v>34000</v>
      </c>
      <c r="K6" s="1058" t="s">
        <v>1552</v>
      </c>
    </row>
    <row r="7" spans="1:11" s="992" customFormat="1" ht="24">
      <c r="A7" s="1055">
        <v>2</v>
      </c>
      <c r="B7" s="1056" t="s">
        <v>886</v>
      </c>
      <c r="C7" s="1057" t="s">
        <v>413</v>
      </c>
      <c r="D7" s="1058" t="s">
        <v>1553</v>
      </c>
      <c r="E7" s="1056">
        <v>17.05</v>
      </c>
      <c r="F7" s="1059" t="s">
        <v>367</v>
      </c>
      <c r="G7" s="1058" t="s">
        <v>379</v>
      </c>
      <c r="H7" s="1057"/>
      <c r="I7" s="1059" t="s">
        <v>362</v>
      </c>
      <c r="J7" s="1060">
        <v>11000</v>
      </c>
      <c r="K7" s="1058" t="s">
        <v>1554</v>
      </c>
    </row>
    <row r="8" spans="1:11" s="992" customFormat="1" ht="24">
      <c r="A8" s="1055">
        <v>3</v>
      </c>
      <c r="B8" s="1056" t="s">
        <v>881</v>
      </c>
      <c r="C8" s="1057" t="s">
        <v>392</v>
      </c>
      <c r="D8" s="1058" t="s">
        <v>1555</v>
      </c>
      <c r="E8" s="1056">
        <v>6.75</v>
      </c>
      <c r="F8" s="1059" t="s">
        <v>367</v>
      </c>
      <c r="G8" s="1058" t="s">
        <v>389</v>
      </c>
      <c r="H8" s="1057"/>
      <c r="I8" s="1059" t="s">
        <v>362</v>
      </c>
      <c r="J8" s="1060">
        <v>4200</v>
      </c>
      <c r="K8" s="1058" t="s">
        <v>1556</v>
      </c>
    </row>
    <row r="9" spans="1:11" s="992" customFormat="1" ht="24">
      <c r="A9" s="1055">
        <v>4</v>
      </c>
      <c r="B9" s="1056" t="s">
        <v>881</v>
      </c>
      <c r="C9" s="1057" t="s">
        <v>1149</v>
      </c>
      <c r="D9" s="1058" t="s">
        <v>1557</v>
      </c>
      <c r="E9" s="1056">
        <v>3.9</v>
      </c>
      <c r="F9" s="1059" t="s">
        <v>367</v>
      </c>
      <c r="G9" s="1058" t="s">
        <v>1150</v>
      </c>
      <c r="H9" s="1057"/>
      <c r="I9" s="1059" t="s">
        <v>362</v>
      </c>
      <c r="J9" s="1060">
        <v>3500</v>
      </c>
      <c r="K9" s="1058" t="s">
        <v>1556</v>
      </c>
    </row>
    <row r="10" spans="1:11" s="992" customFormat="1" ht="24">
      <c r="A10" s="1055">
        <v>5</v>
      </c>
      <c r="B10" s="1057" t="s">
        <v>890</v>
      </c>
      <c r="C10" s="1057" t="s">
        <v>401</v>
      </c>
      <c r="D10" s="1058" t="s">
        <v>1558</v>
      </c>
      <c r="E10" s="1061">
        <v>20.2</v>
      </c>
      <c r="F10" s="1057" t="s">
        <v>363</v>
      </c>
      <c r="G10" s="1058" t="s">
        <v>402</v>
      </c>
      <c r="H10" s="1057"/>
      <c r="I10" s="1062" t="s">
        <v>362</v>
      </c>
      <c r="J10" s="1060">
        <v>34485</v>
      </c>
      <c r="K10" s="1058" t="s">
        <v>1554</v>
      </c>
    </row>
    <row r="11" spans="1:11" s="992" customFormat="1" ht="24">
      <c r="A11" s="1055">
        <v>6</v>
      </c>
      <c r="B11" s="1056" t="s">
        <v>881</v>
      </c>
      <c r="C11" s="1057" t="s">
        <v>390</v>
      </c>
      <c r="D11" s="1058" t="s">
        <v>1559</v>
      </c>
      <c r="E11" s="1056">
        <v>5</v>
      </c>
      <c r="F11" s="1059" t="s">
        <v>369</v>
      </c>
      <c r="G11" s="1058" t="s">
        <v>372</v>
      </c>
      <c r="H11" s="1057"/>
      <c r="I11" s="1059" t="s">
        <v>362</v>
      </c>
      <c r="J11" s="1060">
        <v>10100</v>
      </c>
      <c r="K11" s="1058" t="s">
        <v>1556</v>
      </c>
    </row>
    <row r="12" spans="1:11" s="992" customFormat="1" ht="36">
      <c r="A12" s="1055">
        <v>7</v>
      </c>
      <c r="B12" s="1056" t="s">
        <v>890</v>
      </c>
      <c r="C12" s="1063" t="s">
        <v>1286</v>
      </c>
      <c r="D12" s="1064" t="s">
        <v>1560</v>
      </c>
      <c r="E12" s="1062">
        <v>2.7</v>
      </c>
      <c r="F12" s="1065" t="s">
        <v>367</v>
      </c>
      <c r="G12" s="1062" t="s">
        <v>371</v>
      </c>
      <c r="H12" s="1063"/>
      <c r="I12" s="1059" t="s">
        <v>362</v>
      </c>
      <c r="J12" s="1066">
        <v>45771</v>
      </c>
      <c r="K12" s="1058" t="s">
        <v>1561</v>
      </c>
    </row>
    <row r="13" spans="1:11" s="992" customFormat="1" ht="24">
      <c r="A13" s="1055">
        <v>8</v>
      </c>
      <c r="B13" s="1062" t="s">
        <v>874</v>
      </c>
      <c r="C13" s="1064" t="s">
        <v>1280</v>
      </c>
      <c r="D13" s="1064" t="s">
        <v>393</v>
      </c>
      <c r="E13" s="1067">
        <v>4.95</v>
      </c>
      <c r="F13" s="1068" t="s">
        <v>369</v>
      </c>
      <c r="G13" s="1062" t="s">
        <v>370</v>
      </c>
      <c r="H13" s="1062"/>
      <c r="I13" s="1062" t="s">
        <v>362</v>
      </c>
      <c r="J13" s="1069">
        <v>4468</v>
      </c>
      <c r="K13" s="1058" t="s">
        <v>1562</v>
      </c>
    </row>
    <row r="14" spans="1:11" s="992" customFormat="1" ht="24">
      <c r="A14" s="1055">
        <v>9</v>
      </c>
      <c r="B14" s="1065" t="s">
        <v>874</v>
      </c>
      <c r="C14" s="1065" t="s">
        <v>1241</v>
      </c>
      <c r="D14" s="1062" t="s">
        <v>1352</v>
      </c>
      <c r="E14" s="1065">
        <v>55.8</v>
      </c>
      <c r="F14" s="1065" t="s">
        <v>363</v>
      </c>
      <c r="G14" s="1058" t="s">
        <v>1353</v>
      </c>
      <c r="H14" s="1063"/>
      <c r="I14" s="1059" t="s">
        <v>362</v>
      </c>
      <c r="J14" s="1066">
        <v>29593</v>
      </c>
      <c r="K14" s="1058" t="s">
        <v>1562</v>
      </c>
    </row>
    <row r="15" spans="1:11" s="992" customFormat="1" ht="24">
      <c r="A15" s="1055">
        <v>10</v>
      </c>
      <c r="B15" s="1056" t="s">
        <v>316</v>
      </c>
      <c r="C15" s="1065" t="s">
        <v>1417</v>
      </c>
      <c r="D15" s="1062" t="s">
        <v>1563</v>
      </c>
      <c r="E15" s="1065">
        <v>2.4</v>
      </c>
      <c r="F15" s="1065" t="s">
        <v>360</v>
      </c>
      <c r="G15" s="1065" t="s">
        <v>1418</v>
      </c>
      <c r="H15" s="1070"/>
      <c r="I15" s="1070" t="s">
        <v>362</v>
      </c>
      <c r="J15" s="1071">
        <v>3000</v>
      </c>
      <c r="K15" s="1058" t="s">
        <v>1562</v>
      </c>
    </row>
    <row r="16" spans="1:11" s="992" customFormat="1" ht="24">
      <c r="A16" s="1055">
        <v>11</v>
      </c>
      <c r="B16" s="1062" t="s">
        <v>316</v>
      </c>
      <c r="C16" s="1072" t="s">
        <v>414</v>
      </c>
      <c r="D16" s="1062" t="s">
        <v>1564</v>
      </c>
      <c r="E16" s="1073">
        <v>2.8</v>
      </c>
      <c r="F16" s="1062" t="s">
        <v>435</v>
      </c>
      <c r="G16" s="1062" t="s">
        <v>371</v>
      </c>
      <c r="H16" s="1062"/>
      <c r="I16" s="1074" t="s">
        <v>359</v>
      </c>
      <c r="J16" s="1069">
        <v>8126</v>
      </c>
      <c r="K16" s="1058" t="s">
        <v>1562</v>
      </c>
    </row>
    <row r="17" spans="1:11" s="992" customFormat="1" ht="24">
      <c r="A17" s="1055">
        <v>12</v>
      </c>
      <c r="B17" s="1056" t="s">
        <v>886</v>
      </c>
      <c r="C17" s="1057" t="s">
        <v>430</v>
      </c>
      <c r="D17" s="1058" t="s">
        <v>1565</v>
      </c>
      <c r="E17" s="1056">
        <v>3</v>
      </c>
      <c r="F17" s="1059" t="s">
        <v>364</v>
      </c>
      <c r="G17" s="1058" t="s">
        <v>361</v>
      </c>
      <c r="H17" s="1057"/>
      <c r="I17" s="1059" t="s">
        <v>877</v>
      </c>
      <c r="J17" s="1060">
        <v>5743</v>
      </c>
      <c r="K17" s="1058" t="s">
        <v>1562</v>
      </c>
    </row>
    <row r="18" spans="1:11" s="992" customFormat="1" ht="24">
      <c r="A18" s="1055">
        <v>13</v>
      </c>
      <c r="B18" s="1056" t="s">
        <v>886</v>
      </c>
      <c r="C18" s="1057" t="s">
        <v>442</v>
      </c>
      <c r="D18" s="1058" t="s">
        <v>1566</v>
      </c>
      <c r="E18" s="1056">
        <v>7.5</v>
      </c>
      <c r="F18" s="1059" t="s">
        <v>1347</v>
      </c>
      <c r="G18" s="1058" t="s">
        <v>443</v>
      </c>
      <c r="H18" s="1057"/>
      <c r="I18" s="1059" t="s">
        <v>877</v>
      </c>
      <c r="J18" s="1060">
        <v>14356</v>
      </c>
      <c r="K18" s="1058" t="s">
        <v>1562</v>
      </c>
    </row>
    <row r="19" spans="1:11" s="992" customFormat="1" ht="24">
      <c r="A19" s="1055">
        <v>14</v>
      </c>
      <c r="B19" s="1065" t="s">
        <v>886</v>
      </c>
      <c r="C19" s="1065" t="s">
        <v>1350</v>
      </c>
      <c r="D19" s="1058" t="s">
        <v>1567</v>
      </c>
      <c r="E19" s="1065">
        <v>3.9</v>
      </c>
      <c r="F19" s="1065" t="s">
        <v>1351</v>
      </c>
      <c r="G19" s="1062" t="s">
        <v>376</v>
      </c>
      <c r="H19" s="1063"/>
      <c r="I19" s="1065" t="s">
        <v>362</v>
      </c>
      <c r="J19" s="1066">
        <v>15343</v>
      </c>
      <c r="K19" s="1058" t="s">
        <v>1562</v>
      </c>
    </row>
    <row r="20" spans="1:11" s="992" customFormat="1" ht="24">
      <c r="A20" s="1055">
        <v>15</v>
      </c>
      <c r="B20" s="1065" t="s">
        <v>886</v>
      </c>
      <c r="C20" s="1065" t="s">
        <v>1295</v>
      </c>
      <c r="D20" s="1058" t="s">
        <v>1568</v>
      </c>
      <c r="E20" s="1075">
        <v>13.9</v>
      </c>
      <c r="F20" s="1065" t="s">
        <v>367</v>
      </c>
      <c r="G20" s="1062" t="s">
        <v>1296</v>
      </c>
      <c r="H20" s="1063"/>
      <c r="I20" s="1059" t="s">
        <v>359</v>
      </c>
      <c r="J20" s="1066">
        <v>6000</v>
      </c>
      <c r="K20" s="1058" t="s">
        <v>1562</v>
      </c>
    </row>
    <row r="21" spans="1:11" s="992" customFormat="1" ht="24">
      <c r="A21" s="1055">
        <v>16</v>
      </c>
      <c r="B21" s="1063" t="s">
        <v>906</v>
      </c>
      <c r="C21" s="1063" t="s">
        <v>432</v>
      </c>
      <c r="D21" s="1064" t="s">
        <v>1569</v>
      </c>
      <c r="E21" s="1076">
        <v>5.1</v>
      </c>
      <c r="F21" s="1063" t="s">
        <v>417</v>
      </c>
      <c r="G21" s="1063" t="s">
        <v>411</v>
      </c>
      <c r="H21" s="1063"/>
      <c r="I21" s="1064" t="s">
        <v>359</v>
      </c>
      <c r="J21" s="1066">
        <v>2648</v>
      </c>
      <c r="K21" s="1058" t="s">
        <v>1562</v>
      </c>
    </row>
    <row r="22" spans="1:11" s="992" customFormat="1" ht="24">
      <c r="A22" s="1055">
        <v>17</v>
      </c>
      <c r="B22" s="1056" t="s">
        <v>881</v>
      </c>
      <c r="C22" s="1065" t="s">
        <v>1336</v>
      </c>
      <c r="D22" s="1062" t="s">
        <v>1570</v>
      </c>
      <c r="E22" s="1075">
        <v>3</v>
      </c>
      <c r="F22" s="1065" t="s">
        <v>375</v>
      </c>
      <c r="G22" s="1062" t="s">
        <v>1337</v>
      </c>
      <c r="H22" s="1063"/>
      <c r="I22" s="1065" t="s">
        <v>362</v>
      </c>
      <c r="J22" s="1066">
        <v>5197</v>
      </c>
      <c r="K22" s="1058" t="s">
        <v>1562</v>
      </c>
    </row>
    <row r="23" spans="1:11" s="992" customFormat="1" ht="24">
      <c r="A23" s="1055">
        <v>18</v>
      </c>
      <c r="B23" s="1065" t="s">
        <v>906</v>
      </c>
      <c r="C23" s="1065" t="s">
        <v>1223</v>
      </c>
      <c r="D23" s="1062" t="s">
        <v>1571</v>
      </c>
      <c r="E23" s="1065">
        <v>5.55</v>
      </c>
      <c r="F23" s="1065" t="s">
        <v>367</v>
      </c>
      <c r="G23" s="1062" t="s">
        <v>361</v>
      </c>
      <c r="H23" s="1065"/>
      <c r="I23" s="1059" t="s">
        <v>362</v>
      </c>
      <c r="J23" s="1077">
        <v>26000</v>
      </c>
      <c r="K23" s="1058" t="s">
        <v>1572</v>
      </c>
    </row>
    <row r="24" spans="1:11" s="992" customFormat="1" ht="24">
      <c r="A24" s="1055">
        <v>19</v>
      </c>
      <c r="B24" s="1078" t="s">
        <v>886</v>
      </c>
      <c r="C24" s="1079" t="s">
        <v>396</v>
      </c>
      <c r="D24" s="1080" t="s">
        <v>1573</v>
      </c>
      <c r="E24" s="1078">
        <v>2.7</v>
      </c>
      <c r="F24" s="1081" t="s">
        <v>367</v>
      </c>
      <c r="G24" s="1082" t="s">
        <v>397</v>
      </c>
      <c r="H24" s="1079"/>
      <c r="I24" s="1081" t="s">
        <v>877</v>
      </c>
      <c r="J24" s="1083">
        <v>8177</v>
      </c>
      <c r="K24" s="1058" t="s">
        <v>1574</v>
      </c>
    </row>
    <row r="25" spans="1:11" s="992" customFormat="1" ht="24">
      <c r="A25" s="1084">
        <v>20</v>
      </c>
      <c r="B25" s="1085" t="s">
        <v>881</v>
      </c>
      <c r="C25" s="1086" t="s">
        <v>421</v>
      </c>
      <c r="D25" s="1087" t="s">
        <v>1575</v>
      </c>
      <c r="E25" s="1085">
        <v>2.5</v>
      </c>
      <c r="F25" s="1088" t="s">
        <v>1278</v>
      </c>
      <c r="G25" s="1087" t="s">
        <v>422</v>
      </c>
      <c r="H25" s="1086"/>
      <c r="I25" s="1089" t="s">
        <v>362</v>
      </c>
      <c r="J25" s="1090">
        <v>3902</v>
      </c>
      <c r="K25" s="1087" t="s">
        <v>1408</v>
      </c>
    </row>
    <row r="26" spans="1:11" s="992" customFormat="1" ht="45" customHeight="1" thickBot="1">
      <c r="A26" s="1258">
        <v>23</v>
      </c>
      <c r="B26" s="1258"/>
      <c r="C26" s="1258"/>
      <c r="D26" s="1258"/>
      <c r="E26" s="1258"/>
      <c r="F26" s="1258"/>
      <c r="G26" s="1258"/>
      <c r="H26" s="1258"/>
      <c r="I26" s="1258"/>
      <c r="J26" s="1258"/>
      <c r="K26" s="1258"/>
    </row>
    <row r="27" spans="1:11" s="975" customFormat="1" ht="12.75" customHeight="1">
      <c r="A27" s="976" t="s">
        <v>251</v>
      </c>
      <c r="B27" s="977" t="s">
        <v>685</v>
      </c>
      <c r="C27" s="977" t="s">
        <v>1112</v>
      </c>
      <c r="D27" s="978" t="s">
        <v>253</v>
      </c>
      <c r="E27" s="977" t="s">
        <v>255</v>
      </c>
      <c r="F27" s="1256" t="s">
        <v>1333</v>
      </c>
      <c r="G27" s="980" t="s">
        <v>1113</v>
      </c>
      <c r="H27" s="977" t="s">
        <v>258</v>
      </c>
      <c r="I27" s="979" t="s">
        <v>259</v>
      </c>
      <c r="J27" s="977" t="s">
        <v>1114</v>
      </c>
      <c r="K27" s="981" t="s">
        <v>1115</v>
      </c>
    </row>
    <row r="28" spans="1:11" s="975" customFormat="1" ht="28.5" customHeight="1" thickBot="1">
      <c r="A28" s="982" t="s">
        <v>263</v>
      </c>
      <c r="B28" s="983"/>
      <c r="C28" s="983" t="s">
        <v>1116</v>
      </c>
      <c r="D28" s="984" t="s">
        <v>1117</v>
      </c>
      <c r="E28" s="983" t="s">
        <v>1118</v>
      </c>
      <c r="F28" s="1257"/>
      <c r="G28" s="986" t="s">
        <v>1119</v>
      </c>
      <c r="H28" s="983" t="s">
        <v>269</v>
      </c>
      <c r="I28" s="985" t="s">
        <v>270</v>
      </c>
      <c r="J28" s="983" t="s">
        <v>1120</v>
      </c>
      <c r="K28" s="987" t="s">
        <v>1121</v>
      </c>
    </row>
    <row r="29" spans="1:11" s="992" customFormat="1" ht="6" customHeight="1">
      <c r="A29" s="988"/>
      <c r="B29" s="989"/>
      <c r="C29" s="989"/>
      <c r="D29" s="990"/>
      <c r="E29" s="989"/>
      <c r="F29" s="989"/>
      <c r="G29" s="989"/>
      <c r="H29" s="989"/>
      <c r="I29" s="990"/>
      <c r="J29" s="989"/>
      <c r="K29" s="991"/>
    </row>
    <row r="30" spans="1:11" s="992" customFormat="1" ht="48">
      <c r="A30" s="1084">
        <v>21</v>
      </c>
      <c r="B30" s="1091" t="s">
        <v>912</v>
      </c>
      <c r="C30" s="1091" t="s">
        <v>1360</v>
      </c>
      <c r="D30" s="1092" t="s">
        <v>1576</v>
      </c>
      <c r="E30" s="1091">
        <v>3.1</v>
      </c>
      <c r="F30" s="1091" t="s">
        <v>367</v>
      </c>
      <c r="G30" s="1091" t="s">
        <v>1361</v>
      </c>
      <c r="H30" s="1091"/>
      <c r="I30" s="1091" t="s">
        <v>362</v>
      </c>
      <c r="J30" s="1093">
        <v>6000</v>
      </c>
      <c r="K30" s="1087" t="s">
        <v>1577</v>
      </c>
    </row>
    <row r="31" spans="1:11" s="992" customFormat="1" ht="24">
      <c r="A31" s="1084">
        <v>22</v>
      </c>
      <c r="B31" s="1085" t="s">
        <v>912</v>
      </c>
      <c r="C31" s="1086" t="s">
        <v>1355</v>
      </c>
      <c r="D31" s="1087" t="s">
        <v>1578</v>
      </c>
      <c r="E31" s="1085">
        <v>4.25</v>
      </c>
      <c r="F31" s="1088" t="s">
        <v>399</v>
      </c>
      <c r="G31" s="1087" t="s">
        <v>1198</v>
      </c>
      <c r="H31" s="1086"/>
      <c r="I31" s="1088" t="s">
        <v>362</v>
      </c>
      <c r="J31" s="1094">
        <v>9500</v>
      </c>
      <c r="K31" s="1095" t="s">
        <v>1579</v>
      </c>
    </row>
    <row r="32" spans="1:11" s="992" customFormat="1" ht="36">
      <c r="A32" s="1084">
        <v>23</v>
      </c>
      <c r="B32" s="1085" t="s">
        <v>1156</v>
      </c>
      <c r="C32" s="1086" t="s">
        <v>1213</v>
      </c>
      <c r="D32" s="1096" t="s">
        <v>1580</v>
      </c>
      <c r="E32" s="1085">
        <v>6</v>
      </c>
      <c r="F32" s="1088" t="s">
        <v>375</v>
      </c>
      <c r="G32" s="1087" t="s">
        <v>1282</v>
      </c>
      <c r="H32" s="1086"/>
      <c r="I32" s="1091" t="s">
        <v>362</v>
      </c>
      <c r="J32" s="1093">
        <v>6000</v>
      </c>
      <c r="K32" s="1087" t="s">
        <v>1581</v>
      </c>
    </row>
    <row r="33" spans="1:11" s="992" customFormat="1" ht="36">
      <c r="A33" s="1084">
        <v>24</v>
      </c>
      <c r="B33" s="1085" t="s">
        <v>166</v>
      </c>
      <c r="C33" s="1091" t="s">
        <v>1414</v>
      </c>
      <c r="D33" s="1092" t="s">
        <v>1582</v>
      </c>
      <c r="E33" s="1091">
        <v>5.7</v>
      </c>
      <c r="F33" s="1091" t="s">
        <v>367</v>
      </c>
      <c r="G33" s="1091" t="s">
        <v>361</v>
      </c>
      <c r="H33" s="1091"/>
      <c r="I33" s="1091" t="s">
        <v>362</v>
      </c>
      <c r="J33" s="1093">
        <v>5000</v>
      </c>
      <c r="K33" s="1087" t="s">
        <v>1581</v>
      </c>
    </row>
    <row r="34" spans="1:11" s="992" customFormat="1" ht="36">
      <c r="A34" s="1084">
        <v>25</v>
      </c>
      <c r="B34" s="1091" t="s">
        <v>316</v>
      </c>
      <c r="C34" s="1091" t="s">
        <v>1307</v>
      </c>
      <c r="D34" s="1092" t="s">
        <v>1583</v>
      </c>
      <c r="E34" s="1097">
        <v>6</v>
      </c>
      <c r="F34" s="1091" t="s">
        <v>364</v>
      </c>
      <c r="G34" s="1092" t="s">
        <v>429</v>
      </c>
      <c r="H34" s="1098"/>
      <c r="I34" s="1091" t="s">
        <v>362</v>
      </c>
      <c r="J34" s="1093">
        <v>5000</v>
      </c>
      <c r="K34" s="1087" t="s">
        <v>1581</v>
      </c>
    </row>
    <row r="35" spans="1:11" s="992" customFormat="1" ht="48">
      <c r="A35" s="1084">
        <v>26</v>
      </c>
      <c r="B35" s="1091" t="s">
        <v>886</v>
      </c>
      <c r="C35" s="1091" t="s">
        <v>1229</v>
      </c>
      <c r="D35" s="1092" t="s">
        <v>1584</v>
      </c>
      <c r="E35" s="1091">
        <v>3.55</v>
      </c>
      <c r="F35" s="1091" t="s">
        <v>1425</v>
      </c>
      <c r="G35" s="1092" t="s">
        <v>371</v>
      </c>
      <c r="H35" s="1091"/>
      <c r="I35" s="1091" t="s">
        <v>362</v>
      </c>
      <c r="J35" s="1099">
        <v>10000</v>
      </c>
      <c r="K35" s="1092" t="s">
        <v>1585</v>
      </c>
    </row>
    <row r="36" spans="1:11" s="992" customFormat="1" ht="48">
      <c r="A36" s="1084">
        <v>27</v>
      </c>
      <c r="B36" s="1091" t="s">
        <v>886</v>
      </c>
      <c r="C36" s="1091" t="s">
        <v>1371</v>
      </c>
      <c r="D36" s="1092" t="s">
        <v>1586</v>
      </c>
      <c r="E36" s="1091">
        <v>4</v>
      </c>
      <c r="F36" s="1091" t="s">
        <v>364</v>
      </c>
      <c r="G36" s="1091" t="s">
        <v>410</v>
      </c>
      <c r="H36" s="1091"/>
      <c r="I36" s="1091" t="s">
        <v>362</v>
      </c>
      <c r="J36" s="1260">
        <v>8000</v>
      </c>
      <c r="K36" s="1095" t="s">
        <v>1587</v>
      </c>
    </row>
    <row r="37" spans="1:11" s="992" customFormat="1" ht="48">
      <c r="A37" s="1084">
        <v>28</v>
      </c>
      <c r="B37" s="1091" t="s">
        <v>886</v>
      </c>
      <c r="C37" s="1091" t="s">
        <v>1320</v>
      </c>
      <c r="D37" s="1092" t="s">
        <v>1588</v>
      </c>
      <c r="E37" s="1100">
        <v>4</v>
      </c>
      <c r="F37" s="1091" t="s">
        <v>363</v>
      </c>
      <c r="G37" s="1092" t="s">
        <v>1321</v>
      </c>
      <c r="H37" s="1098"/>
      <c r="I37" s="1091" t="s">
        <v>362</v>
      </c>
      <c r="J37" s="1261"/>
      <c r="K37" s="1095" t="s">
        <v>1589</v>
      </c>
    </row>
    <row r="38" spans="1:11" s="992" customFormat="1" ht="48">
      <c r="A38" s="1084">
        <v>29</v>
      </c>
      <c r="B38" s="1091" t="s">
        <v>906</v>
      </c>
      <c r="C38" s="1091" t="s">
        <v>446</v>
      </c>
      <c r="D38" s="1092" t="s">
        <v>1590</v>
      </c>
      <c r="E38" s="1092">
        <v>3</v>
      </c>
      <c r="F38" s="1092" t="s">
        <v>363</v>
      </c>
      <c r="G38" s="1092" t="s">
        <v>445</v>
      </c>
      <c r="H38" s="1092"/>
      <c r="I38" s="1091" t="s">
        <v>362</v>
      </c>
      <c r="J38" s="1101">
        <v>9000</v>
      </c>
      <c r="K38" s="1102" t="s">
        <v>1344</v>
      </c>
    </row>
    <row r="39" spans="1:11" s="992" customFormat="1" ht="36">
      <c r="A39" s="1084">
        <v>30</v>
      </c>
      <c r="B39" s="1085" t="s">
        <v>881</v>
      </c>
      <c r="C39" s="1086" t="s">
        <v>462</v>
      </c>
      <c r="D39" s="1087" t="s">
        <v>1591</v>
      </c>
      <c r="E39" s="1085">
        <v>2.9</v>
      </c>
      <c r="F39" s="1088" t="s">
        <v>364</v>
      </c>
      <c r="G39" s="1087" t="s">
        <v>463</v>
      </c>
      <c r="H39" s="1086"/>
      <c r="I39" s="1088" t="s">
        <v>362</v>
      </c>
      <c r="J39" s="1093">
        <v>6000</v>
      </c>
      <c r="K39" s="1087" t="s">
        <v>1592</v>
      </c>
    </row>
    <row r="40" spans="1:11" s="992" customFormat="1" ht="36">
      <c r="A40" s="1084">
        <v>31</v>
      </c>
      <c r="B40" s="1088" t="s">
        <v>881</v>
      </c>
      <c r="C40" s="1088" t="s">
        <v>1298</v>
      </c>
      <c r="D40" s="1087" t="s">
        <v>1593</v>
      </c>
      <c r="E40" s="1103">
        <v>3.75</v>
      </c>
      <c r="F40" s="1084" t="s">
        <v>367</v>
      </c>
      <c r="G40" s="1087" t="s">
        <v>376</v>
      </c>
      <c r="H40" s="1094"/>
      <c r="I40" s="1088" t="s">
        <v>362</v>
      </c>
      <c r="J40" s="1104">
        <v>7000</v>
      </c>
      <c r="K40" s="1087" t="s">
        <v>1592</v>
      </c>
    </row>
    <row r="41" spans="1:11" s="992" customFormat="1" ht="33.75" customHeight="1">
      <c r="A41" s="1084">
        <v>32</v>
      </c>
      <c r="B41" s="1086" t="s">
        <v>881</v>
      </c>
      <c r="C41" s="1086" t="s">
        <v>438</v>
      </c>
      <c r="D41" s="1087" t="s">
        <v>1594</v>
      </c>
      <c r="E41" s="1085">
        <v>6.45</v>
      </c>
      <c r="F41" s="1088" t="s">
        <v>375</v>
      </c>
      <c r="G41" s="1087" t="s">
        <v>439</v>
      </c>
      <c r="H41" s="1086"/>
      <c r="I41" s="1088" t="s">
        <v>362</v>
      </c>
      <c r="J41" s="1094">
        <v>9712</v>
      </c>
      <c r="K41" s="1087" t="s">
        <v>1595</v>
      </c>
    </row>
    <row r="42" spans="1:11" s="992" customFormat="1" ht="36">
      <c r="A42" s="1084">
        <v>33</v>
      </c>
      <c r="B42" s="1088" t="s">
        <v>881</v>
      </c>
      <c r="C42" s="1088" t="s">
        <v>1300</v>
      </c>
      <c r="D42" s="1087" t="s">
        <v>1596</v>
      </c>
      <c r="E42" s="1103">
        <v>16.7</v>
      </c>
      <c r="F42" s="1084" t="s">
        <v>367</v>
      </c>
      <c r="G42" s="1087" t="s">
        <v>1301</v>
      </c>
      <c r="H42" s="1094"/>
      <c r="I42" s="1088" t="s">
        <v>362</v>
      </c>
      <c r="J42" s="1094">
        <v>12000</v>
      </c>
      <c r="K42" s="1092" t="s">
        <v>1340</v>
      </c>
    </row>
    <row r="43" spans="1:11" s="992" customFormat="1" ht="24">
      <c r="A43" s="1084">
        <v>34</v>
      </c>
      <c r="B43" s="1085" t="s">
        <v>881</v>
      </c>
      <c r="C43" s="1086" t="s">
        <v>433</v>
      </c>
      <c r="D43" s="1087" t="s">
        <v>1597</v>
      </c>
      <c r="E43" s="1085">
        <v>5.7</v>
      </c>
      <c r="F43" s="1088" t="s">
        <v>367</v>
      </c>
      <c r="G43" s="1087" t="s">
        <v>422</v>
      </c>
      <c r="H43" s="1086"/>
      <c r="I43" s="1088" t="s">
        <v>877</v>
      </c>
      <c r="J43" s="1090">
        <v>17000</v>
      </c>
      <c r="K43" s="1087" t="s">
        <v>1256</v>
      </c>
    </row>
    <row r="44" spans="1:11" s="992" customFormat="1" ht="39.75" customHeight="1" thickBot="1">
      <c r="A44" s="1258">
        <v>24</v>
      </c>
      <c r="B44" s="1258"/>
      <c r="C44" s="1258"/>
      <c r="D44" s="1258"/>
      <c r="E44" s="1258"/>
      <c r="F44" s="1258"/>
      <c r="G44" s="1258"/>
      <c r="H44" s="1258"/>
      <c r="I44" s="1258"/>
      <c r="J44" s="1258"/>
      <c r="K44" s="1258"/>
    </row>
    <row r="45" spans="1:11" s="975" customFormat="1" ht="12.75" customHeight="1">
      <c r="A45" s="976" t="s">
        <v>251</v>
      </c>
      <c r="B45" s="977" t="s">
        <v>685</v>
      </c>
      <c r="C45" s="977" t="s">
        <v>1112</v>
      </c>
      <c r="D45" s="978" t="s">
        <v>253</v>
      </c>
      <c r="E45" s="977" t="s">
        <v>255</v>
      </c>
      <c r="F45" s="1256" t="s">
        <v>1333</v>
      </c>
      <c r="G45" s="980" t="s">
        <v>1113</v>
      </c>
      <c r="H45" s="977" t="s">
        <v>258</v>
      </c>
      <c r="I45" s="979" t="s">
        <v>259</v>
      </c>
      <c r="J45" s="977" t="s">
        <v>1114</v>
      </c>
      <c r="K45" s="981" t="s">
        <v>1115</v>
      </c>
    </row>
    <row r="46" spans="1:11" s="975" customFormat="1" ht="28.5" customHeight="1" thickBot="1">
      <c r="A46" s="982" t="s">
        <v>263</v>
      </c>
      <c r="B46" s="983"/>
      <c r="C46" s="983" t="s">
        <v>1116</v>
      </c>
      <c r="D46" s="984" t="s">
        <v>1117</v>
      </c>
      <c r="E46" s="983" t="s">
        <v>1118</v>
      </c>
      <c r="F46" s="1257"/>
      <c r="G46" s="986" t="s">
        <v>1119</v>
      </c>
      <c r="H46" s="983" t="s">
        <v>269</v>
      </c>
      <c r="I46" s="985" t="s">
        <v>270</v>
      </c>
      <c r="J46" s="983" t="s">
        <v>1120</v>
      </c>
      <c r="K46" s="987" t="s">
        <v>1121</v>
      </c>
    </row>
    <row r="47" spans="1:11" s="992" customFormat="1" ht="6" customHeight="1">
      <c r="A47" s="988"/>
      <c r="B47" s="989"/>
      <c r="C47" s="989"/>
      <c r="D47" s="990"/>
      <c r="E47" s="989"/>
      <c r="F47" s="989"/>
      <c r="G47" s="989"/>
      <c r="H47" s="989"/>
      <c r="I47" s="990"/>
      <c r="J47" s="989"/>
      <c r="K47" s="991"/>
    </row>
    <row r="48" spans="1:11" s="992" customFormat="1" ht="24">
      <c r="A48" s="1084">
        <v>35</v>
      </c>
      <c r="B48" s="1085" t="s">
        <v>881</v>
      </c>
      <c r="C48" s="1086" t="s">
        <v>434</v>
      </c>
      <c r="D48" s="1087" t="s">
        <v>1598</v>
      </c>
      <c r="E48" s="1085">
        <v>3.3</v>
      </c>
      <c r="F48" s="1088" t="s">
        <v>435</v>
      </c>
      <c r="G48" s="1087" t="s">
        <v>436</v>
      </c>
      <c r="H48" s="1086"/>
      <c r="I48" s="1088" t="s">
        <v>362</v>
      </c>
      <c r="J48" s="1090">
        <v>4500</v>
      </c>
      <c r="K48" s="1087" t="s">
        <v>1256</v>
      </c>
    </row>
    <row r="49" spans="1:11" s="992" customFormat="1" ht="24">
      <c r="A49" s="1084">
        <v>36</v>
      </c>
      <c r="B49" s="1085" t="s">
        <v>906</v>
      </c>
      <c r="C49" s="1086" t="s">
        <v>1599</v>
      </c>
      <c r="D49" s="1087" t="s">
        <v>1600</v>
      </c>
      <c r="E49" s="1085">
        <v>12.55</v>
      </c>
      <c r="F49" s="1088" t="s">
        <v>1278</v>
      </c>
      <c r="G49" s="1087" t="s">
        <v>1601</v>
      </c>
      <c r="H49" s="1086"/>
      <c r="I49" s="1088" t="s">
        <v>359</v>
      </c>
      <c r="J49" s="1090">
        <v>5000</v>
      </c>
      <c r="K49" s="1087" t="s">
        <v>1602</v>
      </c>
    </row>
    <row r="50" spans="1:11" s="993" customFormat="1" ht="84">
      <c r="A50" s="1084">
        <v>37</v>
      </c>
      <c r="B50" s="1085" t="s">
        <v>890</v>
      </c>
      <c r="C50" s="1086" t="s">
        <v>1204</v>
      </c>
      <c r="D50" s="1087" t="s">
        <v>1603</v>
      </c>
      <c r="E50" s="1085">
        <v>2.9</v>
      </c>
      <c r="F50" s="1088" t="s">
        <v>363</v>
      </c>
      <c r="G50" s="1087" t="s">
        <v>361</v>
      </c>
      <c r="H50" s="1086"/>
      <c r="I50" s="1088" t="s">
        <v>1160</v>
      </c>
      <c r="J50" s="1090">
        <v>3109</v>
      </c>
      <c r="K50" s="1092" t="s">
        <v>1604</v>
      </c>
    </row>
    <row r="51" spans="1:11" s="993" customFormat="1" ht="72">
      <c r="A51" s="1084">
        <v>38</v>
      </c>
      <c r="B51" s="1088" t="s">
        <v>886</v>
      </c>
      <c r="C51" s="1088" t="s">
        <v>1356</v>
      </c>
      <c r="D51" s="1087" t="s">
        <v>1605</v>
      </c>
      <c r="E51" s="1103">
        <v>5</v>
      </c>
      <c r="F51" s="1084" t="s">
        <v>1425</v>
      </c>
      <c r="G51" s="1087" t="s">
        <v>1287</v>
      </c>
      <c r="H51" s="1105"/>
      <c r="I51" s="1106" t="s">
        <v>362</v>
      </c>
      <c r="J51" s="1094">
        <v>4786</v>
      </c>
      <c r="K51" s="1092" t="s">
        <v>1606</v>
      </c>
    </row>
    <row r="52" spans="1:11" s="992" customFormat="1" ht="72">
      <c r="A52" s="1084">
        <v>39</v>
      </c>
      <c r="B52" s="1091" t="s">
        <v>886</v>
      </c>
      <c r="C52" s="1091" t="s">
        <v>1231</v>
      </c>
      <c r="D52" s="1092" t="s">
        <v>1607</v>
      </c>
      <c r="E52" s="1092">
        <v>2.5</v>
      </c>
      <c r="F52" s="1091" t="s">
        <v>367</v>
      </c>
      <c r="G52" s="1092" t="s">
        <v>1232</v>
      </c>
      <c r="H52" s="1091"/>
      <c r="I52" s="1091" t="s">
        <v>877</v>
      </c>
      <c r="J52" s="1099">
        <v>6141</v>
      </c>
      <c r="K52" s="1092" t="s">
        <v>1608</v>
      </c>
    </row>
    <row r="53" spans="1:11" s="992" customFormat="1" ht="72">
      <c r="A53" s="1084">
        <v>40</v>
      </c>
      <c r="B53" s="1085" t="s">
        <v>890</v>
      </c>
      <c r="C53" s="1086" t="s">
        <v>1202</v>
      </c>
      <c r="D53" s="1087" t="s">
        <v>1609</v>
      </c>
      <c r="E53" s="1085">
        <v>6.1</v>
      </c>
      <c r="F53" s="1088" t="s">
        <v>417</v>
      </c>
      <c r="G53" s="1087" t="s">
        <v>1203</v>
      </c>
      <c r="H53" s="1086"/>
      <c r="I53" s="1088" t="s">
        <v>1160</v>
      </c>
      <c r="J53" s="1090">
        <v>9124</v>
      </c>
      <c r="K53" s="1092" t="s">
        <v>1610</v>
      </c>
    </row>
    <row r="54" spans="1:11" s="992" customFormat="1" ht="24">
      <c r="A54" s="1084">
        <v>41</v>
      </c>
      <c r="B54" s="1085" t="s">
        <v>881</v>
      </c>
      <c r="C54" s="1086" t="s">
        <v>377</v>
      </c>
      <c r="D54" s="1087" t="s">
        <v>1611</v>
      </c>
      <c r="E54" s="1085">
        <v>5</v>
      </c>
      <c r="F54" s="1088" t="s">
        <v>369</v>
      </c>
      <c r="G54" s="1087" t="s">
        <v>378</v>
      </c>
      <c r="H54" s="1085"/>
      <c r="I54" s="1089" t="s">
        <v>362</v>
      </c>
      <c r="J54" s="1094">
        <v>12000</v>
      </c>
      <c r="K54" s="1095" t="s">
        <v>1279</v>
      </c>
    </row>
    <row r="55" spans="1:11" s="992" customFormat="1" ht="36">
      <c r="A55" s="1084">
        <v>42</v>
      </c>
      <c r="B55" s="1086" t="s">
        <v>890</v>
      </c>
      <c r="C55" s="1086" t="s">
        <v>426</v>
      </c>
      <c r="D55" s="1087" t="s">
        <v>1612</v>
      </c>
      <c r="E55" s="1107">
        <v>33</v>
      </c>
      <c r="F55" s="1086" t="s">
        <v>369</v>
      </c>
      <c r="G55" s="1087" t="s">
        <v>427</v>
      </c>
      <c r="H55" s="1086"/>
      <c r="I55" s="1088" t="s">
        <v>877</v>
      </c>
      <c r="J55" s="1090">
        <v>17000</v>
      </c>
      <c r="K55" s="1087" t="s">
        <v>1335</v>
      </c>
    </row>
    <row r="56" spans="1:11" s="992" customFormat="1" ht="24">
      <c r="A56" s="1084">
        <v>43</v>
      </c>
      <c r="B56" s="1088" t="s">
        <v>890</v>
      </c>
      <c r="C56" s="1088" t="s">
        <v>428</v>
      </c>
      <c r="D56" s="1087" t="s">
        <v>1613</v>
      </c>
      <c r="E56" s="1103">
        <v>2.8</v>
      </c>
      <c r="F56" s="1088" t="s">
        <v>363</v>
      </c>
      <c r="G56" s="1087" t="s">
        <v>395</v>
      </c>
      <c r="H56" s="1088"/>
      <c r="I56" s="1088" t="s">
        <v>877</v>
      </c>
      <c r="J56" s="1094">
        <v>5000</v>
      </c>
      <c r="K56" s="1095" t="s">
        <v>1285</v>
      </c>
    </row>
    <row r="57" spans="1:11" s="992" customFormat="1" ht="48">
      <c r="A57" s="1084">
        <v>44</v>
      </c>
      <c r="B57" s="1098" t="s">
        <v>906</v>
      </c>
      <c r="C57" s="1098" t="s">
        <v>405</v>
      </c>
      <c r="D57" s="1108" t="s">
        <v>1614</v>
      </c>
      <c r="E57" s="1109">
        <v>8.4</v>
      </c>
      <c r="F57" s="1098" t="s">
        <v>375</v>
      </c>
      <c r="G57" s="1098" t="s">
        <v>406</v>
      </c>
      <c r="H57" s="1098"/>
      <c r="I57" s="1108" t="s">
        <v>362</v>
      </c>
      <c r="J57" s="1101">
        <v>1500</v>
      </c>
      <c r="K57" s="1095" t="s">
        <v>1615</v>
      </c>
    </row>
    <row r="58" spans="1:11" s="992" customFormat="1" ht="36">
      <c r="A58" s="1084">
        <v>45</v>
      </c>
      <c r="B58" s="1091" t="s">
        <v>874</v>
      </c>
      <c r="C58" s="1091" t="s">
        <v>1290</v>
      </c>
      <c r="D58" s="1092" t="s">
        <v>1616</v>
      </c>
      <c r="E58" s="1091">
        <v>20</v>
      </c>
      <c r="F58" s="1091" t="s">
        <v>375</v>
      </c>
      <c r="G58" s="1092" t="s">
        <v>1291</v>
      </c>
      <c r="H58" s="1098"/>
      <c r="I58" s="1092" t="s">
        <v>877</v>
      </c>
      <c r="J58" s="1101">
        <v>18000</v>
      </c>
      <c r="K58" s="1092" t="s">
        <v>1338</v>
      </c>
    </row>
    <row r="59" spans="1:11" s="992" customFormat="1" ht="36">
      <c r="A59" s="1084">
        <v>46</v>
      </c>
      <c r="B59" s="1091" t="s">
        <v>881</v>
      </c>
      <c r="C59" s="1091" t="s">
        <v>1141</v>
      </c>
      <c r="D59" s="1092" t="s">
        <v>1617</v>
      </c>
      <c r="E59" s="1091">
        <v>4.9</v>
      </c>
      <c r="F59" s="1091" t="s">
        <v>1425</v>
      </c>
      <c r="G59" s="1087" t="s">
        <v>402</v>
      </c>
      <c r="H59" s="1091"/>
      <c r="I59" s="1091" t="s">
        <v>362</v>
      </c>
      <c r="J59" s="1099">
        <v>4000</v>
      </c>
      <c r="K59" s="1087" t="s">
        <v>1618</v>
      </c>
    </row>
    <row r="60" spans="1:11" s="992" customFormat="1" ht="27" customHeight="1" thickBot="1">
      <c r="A60" s="1258">
        <v>25</v>
      </c>
      <c r="B60" s="1258"/>
      <c r="C60" s="1258"/>
      <c r="D60" s="1258"/>
      <c r="E60" s="1258"/>
      <c r="F60" s="1258"/>
      <c r="G60" s="1258"/>
      <c r="H60" s="1258"/>
      <c r="I60" s="1258"/>
      <c r="J60" s="1258"/>
      <c r="K60" s="1258"/>
    </row>
    <row r="61" spans="1:11" s="975" customFormat="1" ht="12.75" customHeight="1">
      <c r="A61" s="976" t="s">
        <v>251</v>
      </c>
      <c r="B61" s="977" t="s">
        <v>685</v>
      </c>
      <c r="C61" s="977" t="s">
        <v>1112</v>
      </c>
      <c r="D61" s="978" t="s">
        <v>253</v>
      </c>
      <c r="E61" s="977" t="s">
        <v>255</v>
      </c>
      <c r="F61" s="1256" t="s">
        <v>1333</v>
      </c>
      <c r="G61" s="980" t="s">
        <v>1113</v>
      </c>
      <c r="H61" s="977" t="s">
        <v>258</v>
      </c>
      <c r="I61" s="979" t="s">
        <v>259</v>
      </c>
      <c r="J61" s="977" t="s">
        <v>1114</v>
      </c>
      <c r="K61" s="981" t="s">
        <v>1115</v>
      </c>
    </row>
    <row r="62" spans="1:11" s="975" customFormat="1" ht="28.5" customHeight="1" thickBot="1">
      <c r="A62" s="982" t="s">
        <v>263</v>
      </c>
      <c r="B62" s="983"/>
      <c r="C62" s="983" t="s">
        <v>1116</v>
      </c>
      <c r="D62" s="984" t="s">
        <v>1117</v>
      </c>
      <c r="E62" s="983" t="s">
        <v>1118</v>
      </c>
      <c r="F62" s="1257"/>
      <c r="G62" s="986" t="s">
        <v>1119</v>
      </c>
      <c r="H62" s="983" t="s">
        <v>269</v>
      </c>
      <c r="I62" s="985" t="s">
        <v>270</v>
      </c>
      <c r="J62" s="983" t="s">
        <v>1120</v>
      </c>
      <c r="K62" s="987" t="s">
        <v>1121</v>
      </c>
    </row>
    <row r="63" spans="1:11" s="992" customFormat="1" ht="6" customHeight="1">
      <c r="A63" s="988"/>
      <c r="B63" s="989"/>
      <c r="C63" s="989"/>
      <c r="D63" s="990"/>
      <c r="E63" s="989"/>
      <c r="F63" s="989"/>
      <c r="G63" s="989"/>
      <c r="H63" s="989"/>
      <c r="I63" s="990"/>
      <c r="J63" s="989"/>
      <c r="K63" s="991"/>
    </row>
    <row r="64" spans="1:11" s="992" customFormat="1" ht="36">
      <c r="A64" s="1084">
        <v>47</v>
      </c>
      <c r="B64" s="1091" t="s">
        <v>886</v>
      </c>
      <c r="C64" s="1091" t="s">
        <v>1357</v>
      </c>
      <c r="D64" s="1092" t="s">
        <v>1619</v>
      </c>
      <c r="E64" s="1091">
        <v>3.7</v>
      </c>
      <c r="F64" s="1091" t="s">
        <v>1425</v>
      </c>
      <c r="G64" s="1091" t="s">
        <v>1358</v>
      </c>
      <c r="H64" s="1091"/>
      <c r="I64" s="1091" t="s">
        <v>362</v>
      </c>
      <c r="J64" s="1093">
        <v>4000</v>
      </c>
      <c r="K64" s="1087" t="s">
        <v>1620</v>
      </c>
    </row>
    <row r="65" spans="1:11" s="992" customFormat="1" ht="36" customHeight="1">
      <c r="A65" s="1084">
        <v>48</v>
      </c>
      <c r="B65" s="1091" t="s">
        <v>912</v>
      </c>
      <c r="C65" s="1091" t="s">
        <v>1621</v>
      </c>
      <c r="D65" s="1092" t="s">
        <v>1622</v>
      </c>
      <c r="E65" s="1091">
        <v>11</v>
      </c>
      <c r="F65" s="1091" t="s">
        <v>1425</v>
      </c>
      <c r="G65" s="1092" t="s">
        <v>1623</v>
      </c>
      <c r="H65" s="1091"/>
      <c r="I65" s="1110" t="s">
        <v>1624</v>
      </c>
      <c r="J65" s="1099"/>
      <c r="K65" s="1095" t="s">
        <v>1625</v>
      </c>
    </row>
    <row r="66" spans="1:11" s="992" customFormat="1" ht="48">
      <c r="A66" s="1084">
        <v>49</v>
      </c>
      <c r="B66" s="1085" t="s">
        <v>1156</v>
      </c>
      <c r="C66" s="1086" t="s">
        <v>1205</v>
      </c>
      <c r="D66" s="1096" t="s">
        <v>1626</v>
      </c>
      <c r="E66" s="1085">
        <v>38.1</v>
      </c>
      <c r="F66" s="1088" t="s">
        <v>367</v>
      </c>
      <c r="G66" s="1087" t="s">
        <v>1206</v>
      </c>
      <c r="H66" s="1086"/>
      <c r="I66" s="1088" t="s">
        <v>877</v>
      </c>
      <c r="J66" s="1090">
        <v>13000</v>
      </c>
      <c r="K66" s="1087" t="s">
        <v>1627</v>
      </c>
    </row>
    <row r="67" spans="1:11" s="992" customFormat="1" ht="36">
      <c r="A67" s="1084">
        <v>50</v>
      </c>
      <c r="B67" s="1085" t="s">
        <v>166</v>
      </c>
      <c r="C67" s="1091" t="s">
        <v>1496</v>
      </c>
      <c r="D67" s="1092" t="s">
        <v>1628</v>
      </c>
      <c r="E67" s="1091">
        <v>246</v>
      </c>
      <c r="F67" s="1091" t="s">
        <v>417</v>
      </c>
      <c r="G67" s="1092" t="s">
        <v>1497</v>
      </c>
      <c r="H67" s="1091"/>
      <c r="I67" s="1091" t="s">
        <v>359</v>
      </c>
      <c r="J67" s="1093">
        <v>8000</v>
      </c>
      <c r="K67" s="1095" t="s">
        <v>1629</v>
      </c>
    </row>
    <row r="68" spans="1:11" s="992" customFormat="1" ht="48">
      <c r="A68" s="1084">
        <v>51</v>
      </c>
      <c r="B68" s="1091" t="s">
        <v>912</v>
      </c>
      <c r="C68" s="1091" t="s">
        <v>1428</v>
      </c>
      <c r="D68" s="1092" t="s">
        <v>1630</v>
      </c>
      <c r="E68" s="1091">
        <v>80.1</v>
      </c>
      <c r="F68" s="1091" t="s">
        <v>363</v>
      </c>
      <c r="G68" s="1091" t="s">
        <v>1429</v>
      </c>
      <c r="H68" s="1091"/>
      <c r="I68" s="1091" t="s">
        <v>877</v>
      </c>
      <c r="J68" s="1099"/>
      <c r="K68" s="1095" t="s">
        <v>1631</v>
      </c>
    </row>
    <row r="69" spans="1:11" s="992" customFormat="1" ht="23.25" customHeight="1">
      <c r="A69" s="1084">
        <v>52</v>
      </c>
      <c r="B69" s="1088" t="s">
        <v>881</v>
      </c>
      <c r="C69" s="1088" t="s">
        <v>1283</v>
      </c>
      <c r="D69" s="1087" t="s">
        <v>1632</v>
      </c>
      <c r="E69" s="1103">
        <v>48.1</v>
      </c>
      <c r="F69" s="1084" t="s">
        <v>363</v>
      </c>
      <c r="G69" s="1087" t="s">
        <v>1284</v>
      </c>
      <c r="H69" s="1094"/>
      <c r="I69" s="1088" t="s">
        <v>877</v>
      </c>
      <c r="J69" s="1094">
        <v>17853</v>
      </c>
      <c r="K69" s="1102" t="s">
        <v>1633</v>
      </c>
    </row>
    <row r="70" spans="1:11" s="992" customFormat="1" ht="36" customHeight="1">
      <c r="A70" s="1084">
        <v>53</v>
      </c>
      <c r="B70" s="1085" t="s">
        <v>166</v>
      </c>
      <c r="C70" s="1091" t="s">
        <v>1424</v>
      </c>
      <c r="D70" s="1092" t="s">
        <v>1634</v>
      </c>
      <c r="E70" s="1091">
        <v>2.2</v>
      </c>
      <c r="F70" s="1091" t="s">
        <v>1425</v>
      </c>
      <c r="G70" s="1091" t="s">
        <v>1130</v>
      </c>
      <c r="H70" s="1091"/>
      <c r="I70" s="1091" t="s">
        <v>362</v>
      </c>
      <c r="J70" s="1093">
        <v>3000</v>
      </c>
      <c r="K70" s="1087" t="s">
        <v>1635</v>
      </c>
    </row>
    <row r="71" spans="1:11" s="992" customFormat="1" ht="36">
      <c r="A71" s="1084">
        <v>54</v>
      </c>
      <c r="B71" s="1085" t="s">
        <v>166</v>
      </c>
      <c r="C71" s="1091" t="s">
        <v>1436</v>
      </c>
      <c r="D71" s="1092" t="s">
        <v>1634</v>
      </c>
      <c r="E71" s="1091">
        <v>2.2</v>
      </c>
      <c r="F71" s="1091" t="s">
        <v>367</v>
      </c>
      <c r="G71" s="1091" t="s">
        <v>1130</v>
      </c>
      <c r="H71" s="1091"/>
      <c r="I71" s="1091" t="s">
        <v>362</v>
      </c>
      <c r="J71" s="1093">
        <v>3000</v>
      </c>
      <c r="K71" s="1087" t="s">
        <v>1636</v>
      </c>
    </row>
    <row r="72" spans="1:11" s="992" customFormat="1" ht="36" customHeight="1">
      <c r="A72" s="1084">
        <v>55</v>
      </c>
      <c r="B72" s="1091" t="s">
        <v>886</v>
      </c>
      <c r="C72" s="1091" t="s">
        <v>1131</v>
      </c>
      <c r="D72" s="1092" t="s">
        <v>1637</v>
      </c>
      <c r="E72" s="1091">
        <v>11.1</v>
      </c>
      <c r="F72" s="1091" t="s">
        <v>367</v>
      </c>
      <c r="G72" s="1092" t="s">
        <v>1132</v>
      </c>
      <c r="H72" s="1091"/>
      <c r="I72" s="1091" t="s">
        <v>359</v>
      </c>
      <c r="J72" s="1111">
        <v>5700</v>
      </c>
      <c r="K72" s="1092" t="s">
        <v>1638</v>
      </c>
    </row>
    <row r="73" spans="1:11" s="992" customFormat="1" ht="36">
      <c r="A73" s="1084">
        <v>56</v>
      </c>
      <c r="B73" s="1091" t="s">
        <v>886</v>
      </c>
      <c r="C73" s="1091" t="s">
        <v>1437</v>
      </c>
      <c r="D73" s="1092" t="s">
        <v>1639</v>
      </c>
      <c r="E73" s="1100">
        <v>4.3</v>
      </c>
      <c r="F73" s="1091" t="s">
        <v>367</v>
      </c>
      <c r="G73" s="1092" t="s">
        <v>1438</v>
      </c>
      <c r="H73" s="1091"/>
      <c r="I73" s="1091" t="s">
        <v>362</v>
      </c>
      <c r="J73" s="1112">
        <v>4000</v>
      </c>
      <c r="K73" s="1095" t="s">
        <v>1635</v>
      </c>
    </row>
    <row r="74" spans="1:11" s="992" customFormat="1" ht="36">
      <c r="A74" s="1084">
        <v>57</v>
      </c>
      <c r="B74" s="1085" t="s">
        <v>886</v>
      </c>
      <c r="C74" s="1086" t="s">
        <v>431</v>
      </c>
      <c r="D74" s="1087" t="s">
        <v>1637</v>
      </c>
      <c r="E74" s="1085">
        <v>11.1</v>
      </c>
      <c r="F74" s="1088" t="s">
        <v>1209</v>
      </c>
      <c r="G74" s="1087" t="s">
        <v>379</v>
      </c>
      <c r="H74" s="1086"/>
      <c r="I74" s="1088" t="s">
        <v>362</v>
      </c>
      <c r="J74" s="1113">
        <v>6000</v>
      </c>
      <c r="K74" s="1102" t="s">
        <v>1640</v>
      </c>
    </row>
    <row r="75" spans="1:11" s="992" customFormat="1" ht="36">
      <c r="A75" s="1084">
        <v>58</v>
      </c>
      <c r="B75" s="1091" t="s">
        <v>874</v>
      </c>
      <c r="C75" s="1091" t="s">
        <v>1292</v>
      </c>
      <c r="D75" s="1092" t="s">
        <v>1641</v>
      </c>
      <c r="E75" s="1114">
        <v>10.9</v>
      </c>
      <c r="F75" s="1091" t="s">
        <v>367</v>
      </c>
      <c r="G75" s="1092" t="s">
        <v>1137</v>
      </c>
      <c r="H75" s="1098"/>
      <c r="I75" s="1091" t="s">
        <v>362</v>
      </c>
      <c r="J75" s="1101">
        <v>11000</v>
      </c>
      <c r="K75" s="1092" t="s">
        <v>1339</v>
      </c>
    </row>
    <row r="76" spans="1:11" s="992" customFormat="1" ht="36">
      <c r="A76" s="1084">
        <v>59</v>
      </c>
      <c r="B76" s="1085" t="s">
        <v>881</v>
      </c>
      <c r="C76" s="1086" t="s">
        <v>419</v>
      </c>
      <c r="D76" s="1087" t="s">
        <v>1642</v>
      </c>
      <c r="E76" s="1085">
        <v>5.7</v>
      </c>
      <c r="F76" s="1088" t="s">
        <v>367</v>
      </c>
      <c r="G76" s="1087" t="s">
        <v>420</v>
      </c>
      <c r="H76" s="1088">
        <v>618</v>
      </c>
      <c r="I76" s="1089" t="s">
        <v>362</v>
      </c>
      <c r="J76" s="1094">
        <v>10000</v>
      </c>
      <c r="K76" s="1095" t="s">
        <v>1254</v>
      </c>
    </row>
    <row r="77" spans="1:11" s="992" customFormat="1" ht="48">
      <c r="A77" s="1084">
        <v>60</v>
      </c>
      <c r="B77" s="1091" t="s">
        <v>906</v>
      </c>
      <c r="C77" s="1091" t="s">
        <v>440</v>
      </c>
      <c r="D77" s="1092" t="s">
        <v>1643</v>
      </c>
      <c r="E77" s="1115">
        <v>2.8</v>
      </c>
      <c r="F77" s="1091" t="s">
        <v>367</v>
      </c>
      <c r="G77" s="1087" t="s">
        <v>366</v>
      </c>
      <c r="H77" s="1091"/>
      <c r="I77" s="1089" t="s">
        <v>362</v>
      </c>
      <c r="J77" s="1099" t="s">
        <v>441</v>
      </c>
      <c r="K77" s="1095" t="s">
        <v>1644</v>
      </c>
    </row>
    <row r="78" spans="1:11" s="992" customFormat="1" ht="54" customHeight="1" thickBot="1">
      <c r="A78" s="1258">
        <v>26</v>
      </c>
      <c r="B78" s="1258"/>
      <c r="C78" s="1258"/>
      <c r="D78" s="1258"/>
      <c r="E78" s="1258"/>
      <c r="F78" s="1258"/>
      <c r="G78" s="1258"/>
      <c r="H78" s="1258"/>
      <c r="I78" s="1258"/>
      <c r="J78" s="1258"/>
      <c r="K78" s="1258"/>
    </row>
    <row r="79" spans="1:11" s="975" customFormat="1" ht="12.75" customHeight="1">
      <c r="A79" s="976" t="s">
        <v>251</v>
      </c>
      <c r="B79" s="977" t="s">
        <v>685</v>
      </c>
      <c r="C79" s="977" t="s">
        <v>1112</v>
      </c>
      <c r="D79" s="978" t="s">
        <v>253</v>
      </c>
      <c r="E79" s="977" t="s">
        <v>255</v>
      </c>
      <c r="F79" s="1256" t="s">
        <v>1333</v>
      </c>
      <c r="G79" s="980" t="s">
        <v>1113</v>
      </c>
      <c r="H79" s="977" t="s">
        <v>258</v>
      </c>
      <c r="I79" s="979" t="s">
        <v>259</v>
      </c>
      <c r="J79" s="977" t="s">
        <v>1114</v>
      </c>
      <c r="K79" s="981" t="s">
        <v>1115</v>
      </c>
    </row>
    <row r="80" spans="1:11" s="975" customFormat="1" ht="28.5" customHeight="1" thickBot="1">
      <c r="A80" s="982" t="s">
        <v>263</v>
      </c>
      <c r="B80" s="983"/>
      <c r="C80" s="983" t="s">
        <v>1116</v>
      </c>
      <c r="D80" s="984" t="s">
        <v>1117</v>
      </c>
      <c r="E80" s="983" t="s">
        <v>1118</v>
      </c>
      <c r="F80" s="1257"/>
      <c r="G80" s="986" t="s">
        <v>1119</v>
      </c>
      <c r="H80" s="983" t="s">
        <v>269</v>
      </c>
      <c r="I80" s="985" t="s">
        <v>270</v>
      </c>
      <c r="J80" s="983" t="s">
        <v>1120</v>
      </c>
      <c r="K80" s="987" t="s">
        <v>1121</v>
      </c>
    </row>
    <row r="81" spans="1:11" s="992" customFormat="1" ht="6" customHeight="1">
      <c r="A81" s="988"/>
      <c r="B81" s="989"/>
      <c r="C81" s="989"/>
      <c r="D81" s="990"/>
      <c r="E81" s="989"/>
      <c r="F81" s="989"/>
      <c r="G81" s="989"/>
      <c r="H81" s="989"/>
      <c r="I81" s="990"/>
      <c r="J81" s="989"/>
      <c r="K81" s="991"/>
    </row>
    <row r="82" spans="1:11" s="992" customFormat="1" ht="48">
      <c r="A82" s="1084">
        <v>61</v>
      </c>
      <c r="B82" s="1091" t="s">
        <v>906</v>
      </c>
      <c r="C82" s="1091" t="s">
        <v>448</v>
      </c>
      <c r="D82" s="1092" t="s">
        <v>1932</v>
      </c>
      <c r="E82" s="1092" t="s">
        <v>449</v>
      </c>
      <c r="F82" s="1091" t="s">
        <v>367</v>
      </c>
      <c r="G82" s="1092" t="s">
        <v>1270</v>
      </c>
      <c r="H82" s="1091"/>
      <c r="I82" s="1091" t="s">
        <v>362</v>
      </c>
      <c r="J82" s="1099">
        <v>5500</v>
      </c>
      <c r="K82" s="1092" t="s">
        <v>1645</v>
      </c>
    </row>
    <row r="83" spans="1:11" s="992" customFormat="1" ht="48">
      <c r="A83" s="1084">
        <v>62</v>
      </c>
      <c r="B83" s="1085" t="s">
        <v>890</v>
      </c>
      <c r="C83" s="1091" t="s">
        <v>1413</v>
      </c>
      <c r="D83" s="1092" t="s">
        <v>1646</v>
      </c>
      <c r="E83" s="1091">
        <v>5.7</v>
      </c>
      <c r="F83" s="1091" t="s">
        <v>367</v>
      </c>
      <c r="G83" s="1091" t="s">
        <v>361</v>
      </c>
      <c r="H83" s="1091"/>
      <c r="I83" s="1091" t="s">
        <v>362</v>
      </c>
      <c r="J83" s="1093">
        <v>4500</v>
      </c>
      <c r="K83" s="1087" t="s">
        <v>1647</v>
      </c>
    </row>
    <row r="84" spans="1:11" s="992" customFormat="1" ht="48">
      <c r="A84" s="1084">
        <v>63</v>
      </c>
      <c r="B84" s="1091" t="s">
        <v>886</v>
      </c>
      <c r="C84" s="1091" t="s">
        <v>1430</v>
      </c>
      <c r="D84" s="1092" t="s">
        <v>1648</v>
      </c>
      <c r="E84" s="1100">
        <v>2.7</v>
      </c>
      <c r="F84" s="1091" t="s">
        <v>367</v>
      </c>
      <c r="G84" s="1091" t="s">
        <v>1431</v>
      </c>
      <c r="H84" s="1091"/>
      <c r="I84" s="1091" t="s">
        <v>362</v>
      </c>
      <c r="J84" s="1099">
        <v>3000</v>
      </c>
      <c r="K84" s="1087" t="s">
        <v>1649</v>
      </c>
    </row>
    <row r="85" spans="1:11" s="992" customFormat="1" ht="48">
      <c r="A85" s="1084">
        <v>64</v>
      </c>
      <c r="B85" s="1091" t="s">
        <v>886</v>
      </c>
      <c r="C85" s="1091" t="s">
        <v>1369</v>
      </c>
      <c r="D85" s="1092" t="s">
        <v>1650</v>
      </c>
      <c r="E85" s="1091">
        <v>6</v>
      </c>
      <c r="F85" s="1091" t="s">
        <v>367</v>
      </c>
      <c r="G85" s="1091" t="s">
        <v>1370</v>
      </c>
      <c r="H85" s="1091"/>
      <c r="I85" s="1091" t="s">
        <v>362</v>
      </c>
      <c r="J85" s="1116">
        <v>6000</v>
      </c>
      <c r="K85" s="1087" t="s">
        <v>1651</v>
      </c>
    </row>
    <row r="86" spans="1:11" s="992" customFormat="1" ht="72">
      <c r="A86" s="1084">
        <v>65</v>
      </c>
      <c r="B86" s="1085" t="s">
        <v>890</v>
      </c>
      <c r="C86" s="1086" t="s">
        <v>1129</v>
      </c>
      <c r="D86" s="1087" t="s">
        <v>1652</v>
      </c>
      <c r="E86" s="1085">
        <v>3</v>
      </c>
      <c r="F86" s="1088" t="s">
        <v>367</v>
      </c>
      <c r="G86" s="1087" t="s">
        <v>1130</v>
      </c>
      <c r="H86" s="1086"/>
      <c r="I86" s="1088" t="s">
        <v>362</v>
      </c>
      <c r="J86" s="1090">
        <v>3000</v>
      </c>
      <c r="K86" s="1087" t="s">
        <v>1412</v>
      </c>
    </row>
    <row r="87" spans="1:11" s="992" customFormat="1" ht="24">
      <c r="A87" s="1084">
        <v>66</v>
      </c>
      <c r="B87" s="1085" t="s">
        <v>881</v>
      </c>
      <c r="C87" s="1086" t="s">
        <v>423</v>
      </c>
      <c r="D87" s="1087" t="s">
        <v>1653</v>
      </c>
      <c r="E87" s="1085">
        <v>2.9</v>
      </c>
      <c r="F87" s="1088" t="s">
        <v>367</v>
      </c>
      <c r="G87" s="1087" t="s">
        <v>424</v>
      </c>
      <c r="H87" s="1086"/>
      <c r="I87" s="1088" t="s">
        <v>362</v>
      </c>
      <c r="J87" s="1090">
        <v>2583</v>
      </c>
      <c r="K87" s="1087" t="s">
        <v>1256</v>
      </c>
    </row>
    <row r="88" spans="1:11" s="992" customFormat="1" ht="24">
      <c r="A88" s="1084">
        <v>67</v>
      </c>
      <c r="B88" s="1092" t="s">
        <v>874</v>
      </c>
      <c r="C88" s="1092" t="s">
        <v>408</v>
      </c>
      <c r="D88" s="1092" t="s">
        <v>1654</v>
      </c>
      <c r="E88" s="1117">
        <v>89.2</v>
      </c>
      <c r="F88" s="1118" t="s">
        <v>367</v>
      </c>
      <c r="G88" s="1092" t="s">
        <v>409</v>
      </c>
      <c r="H88" s="1092"/>
      <c r="I88" s="1092" t="s">
        <v>877</v>
      </c>
      <c r="J88" s="1119">
        <v>15000</v>
      </c>
      <c r="K88" s="1087" t="s">
        <v>1253</v>
      </c>
    </row>
    <row r="89" spans="1:11" s="992" customFormat="1" ht="24">
      <c r="A89" s="1084">
        <v>68</v>
      </c>
      <c r="B89" s="1085" t="s">
        <v>881</v>
      </c>
      <c r="C89" s="1086" t="s">
        <v>425</v>
      </c>
      <c r="D89" s="1087" t="s">
        <v>1653</v>
      </c>
      <c r="E89" s="1085">
        <v>3</v>
      </c>
      <c r="F89" s="1088" t="s">
        <v>367</v>
      </c>
      <c r="G89" s="1087" t="s">
        <v>1269</v>
      </c>
      <c r="H89" s="1086"/>
      <c r="I89" s="1088" t="s">
        <v>362</v>
      </c>
      <c r="J89" s="1090">
        <v>5576</v>
      </c>
      <c r="K89" s="1087" t="s">
        <v>1256</v>
      </c>
    </row>
    <row r="90" spans="1:11" s="992" customFormat="1" ht="36">
      <c r="A90" s="1084">
        <v>69</v>
      </c>
      <c r="B90" s="1085" t="s">
        <v>881</v>
      </c>
      <c r="C90" s="1086" t="s">
        <v>437</v>
      </c>
      <c r="D90" s="1087" t="s">
        <v>1655</v>
      </c>
      <c r="E90" s="1085">
        <v>17.6</v>
      </c>
      <c r="F90" s="1088" t="s">
        <v>367</v>
      </c>
      <c r="G90" s="1087" t="s">
        <v>391</v>
      </c>
      <c r="H90" s="1086"/>
      <c r="I90" s="1088" t="s">
        <v>877</v>
      </c>
      <c r="J90" s="1090">
        <v>15000</v>
      </c>
      <c r="K90" s="1092" t="s">
        <v>1338</v>
      </c>
    </row>
    <row r="91" spans="1:11" s="992" customFormat="1" ht="48">
      <c r="A91" s="1084">
        <v>70</v>
      </c>
      <c r="B91" s="1091" t="s">
        <v>874</v>
      </c>
      <c r="C91" s="1092" t="s">
        <v>1138</v>
      </c>
      <c r="D91" s="1092" t="s">
        <v>1656</v>
      </c>
      <c r="E91" s="1117">
        <v>7.7</v>
      </c>
      <c r="F91" s="1118" t="s">
        <v>367</v>
      </c>
      <c r="G91" s="1087" t="s">
        <v>376</v>
      </c>
      <c r="H91" s="1092"/>
      <c r="I91" s="1088" t="s">
        <v>359</v>
      </c>
      <c r="J91" s="1119">
        <v>4500</v>
      </c>
      <c r="K91" s="1092" t="s">
        <v>1341</v>
      </c>
    </row>
    <row r="92" spans="1:11" s="992" customFormat="1" ht="36">
      <c r="A92" s="1084">
        <v>71</v>
      </c>
      <c r="B92" s="1086" t="s">
        <v>316</v>
      </c>
      <c r="C92" s="1086" t="s">
        <v>1293</v>
      </c>
      <c r="D92" s="1087" t="s">
        <v>1657</v>
      </c>
      <c r="E92" s="1092">
        <v>6.56</v>
      </c>
      <c r="F92" s="1088" t="s">
        <v>367</v>
      </c>
      <c r="G92" s="1087" t="s">
        <v>1294</v>
      </c>
      <c r="H92" s="1086"/>
      <c r="I92" s="1088" t="s">
        <v>362</v>
      </c>
      <c r="J92" s="1099">
        <v>4000</v>
      </c>
      <c r="K92" s="1092" t="s">
        <v>1338</v>
      </c>
    </row>
    <row r="93" spans="1:11" s="992" customFormat="1" ht="36">
      <c r="A93" s="1084">
        <v>72</v>
      </c>
      <c r="B93" s="1085" t="s">
        <v>881</v>
      </c>
      <c r="C93" s="1091" t="s">
        <v>1342</v>
      </c>
      <c r="D93" s="1092" t="s">
        <v>1658</v>
      </c>
      <c r="E93" s="1092">
        <v>4.75</v>
      </c>
      <c r="F93" s="1091" t="s">
        <v>367</v>
      </c>
      <c r="G93" s="1092" t="s">
        <v>1343</v>
      </c>
      <c r="H93" s="1091"/>
      <c r="I93" s="1091" t="s">
        <v>362</v>
      </c>
      <c r="J93" s="1099">
        <v>14144</v>
      </c>
      <c r="K93" s="1092" t="s">
        <v>1334</v>
      </c>
    </row>
    <row r="94" spans="1:11" s="992" customFormat="1" ht="36">
      <c r="A94" s="1084">
        <v>73</v>
      </c>
      <c r="B94" s="1091" t="s">
        <v>1156</v>
      </c>
      <c r="C94" s="1091" t="s">
        <v>1157</v>
      </c>
      <c r="D94" s="1096" t="s">
        <v>1659</v>
      </c>
      <c r="E94" s="1092">
        <v>3.7</v>
      </c>
      <c r="F94" s="1091" t="s">
        <v>367</v>
      </c>
      <c r="G94" s="1092" t="s">
        <v>1159</v>
      </c>
      <c r="H94" s="1091"/>
      <c r="I94" s="1091" t="s">
        <v>362</v>
      </c>
      <c r="J94" s="1093">
        <v>3500</v>
      </c>
      <c r="K94" s="1087" t="s">
        <v>1581</v>
      </c>
    </row>
    <row r="95" spans="1:11" s="992" customFormat="1" ht="60.75" customHeight="1" thickBot="1">
      <c r="A95" s="1258">
        <v>27</v>
      </c>
      <c r="B95" s="1258"/>
      <c r="C95" s="1258"/>
      <c r="D95" s="1258"/>
      <c r="E95" s="1258"/>
      <c r="F95" s="1258"/>
      <c r="G95" s="1258"/>
      <c r="H95" s="1258"/>
      <c r="I95" s="1258"/>
      <c r="J95" s="1258"/>
      <c r="K95" s="1258"/>
    </row>
    <row r="96" spans="1:11" s="975" customFormat="1" ht="12.75" customHeight="1">
      <c r="A96" s="976" t="s">
        <v>251</v>
      </c>
      <c r="B96" s="977" t="s">
        <v>685</v>
      </c>
      <c r="C96" s="977" t="s">
        <v>1112</v>
      </c>
      <c r="D96" s="978" t="s">
        <v>253</v>
      </c>
      <c r="E96" s="977" t="s">
        <v>255</v>
      </c>
      <c r="F96" s="1256" t="s">
        <v>1333</v>
      </c>
      <c r="G96" s="980" t="s">
        <v>1113</v>
      </c>
      <c r="H96" s="977" t="s">
        <v>258</v>
      </c>
      <c r="I96" s="979" t="s">
        <v>259</v>
      </c>
      <c r="J96" s="977" t="s">
        <v>1114</v>
      </c>
      <c r="K96" s="981" t="s">
        <v>1115</v>
      </c>
    </row>
    <row r="97" spans="1:11" s="975" customFormat="1" ht="28.5" customHeight="1" thickBot="1">
      <c r="A97" s="982" t="s">
        <v>263</v>
      </c>
      <c r="B97" s="983"/>
      <c r="C97" s="983" t="s">
        <v>1116</v>
      </c>
      <c r="D97" s="984" t="s">
        <v>1117</v>
      </c>
      <c r="E97" s="983" t="s">
        <v>1118</v>
      </c>
      <c r="F97" s="1257"/>
      <c r="G97" s="986" t="s">
        <v>1119</v>
      </c>
      <c r="H97" s="983" t="s">
        <v>269</v>
      </c>
      <c r="I97" s="985" t="s">
        <v>270</v>
      </c>
      <c r="J97" s="983" t="s">
        <v>1120</v>
      </c>
      <c r="K97" s="987" t="s">
        <v>1121</v>
      </c>
    </row>
    <row r="98" spans="1:11" s="992" customFormat="1" ht="6" customHeight="1">
      <c r="A98" s="988"/>
      <c r="B98" s="989"/>
      <c r="C98" s="989"/>
      <c r="D98" s="990"/>
      <c r="E98" s="989"/>
      <c r="F98" s="989"/>
      <c r="G98" s="989"/>
      <c r="H98" s="989"/>
      <c r="I98" s="990"/>
      <c r="J98" s="989"/>
      <c r="K98" s="991"/>
    </row>
    <row r="99" spans="1:11" s="992" customFormat="1" ht="36">
      <c r="A99" s="1084">
        <v>74</v>
      </c>
      <c r="B99" s="1091" t="s">
        <v>1156</v>
      </c>
      <c r="C99" s="1091" t="s">
        <v>1161</v>
      </c>
      <c r="D99" s="1092" t="s">
        <v>1660</v>
      </c>
      <c r="E99" s="1092">
        <v>3.05</v>
      </c>
      <c r="F99" s="1091" t="s">
        <v>367</v>
      </c>
      <c r="G99" s="1092" t="s">
        <v>1159</v>
      </c>
      <c r="H99" s="1091"/>
      <c r="I99" s="1091" t="s">
        <v>362</v>
      </c>
      <c r="J99" s="1093">
        <v>3500</v>
      </c>
      <c r="K99" s="1087" t="s">
        <v>1581</v>
      </c>
    </row>
    <row r="100" spans="1:11" s="992" customFormat="1" ht="36">
      <c r="A100" s="1084">
        <v>75</v>
      </c>
      <c r="B100" s="1091" t="s">
        <v>874</v>
      </c>
      <c r="C100" s="1091" t="s">
        <v>1303</v>
      </c>
      <c r="D100" s="1092" t="s">
        <v>1661</v>
      </c>
      <c r="E100" s="1091">
        <v>3.8</v>
      </c>
      <c r="F100" s="1091" t="s">
        <v>367</v>
      </c>
      <c r="G100" s="1092" t="s">
        <v>1304</v>
      </c>
      <c r="H100" s="1098"/>
      <c r="I100" s="1091" t="s">
        <v>362</v>
      </c>
      <c r="J100" s="1093">
        <v>4000</v>
      </c>
      <c r="K100" s="1087" t="s">
        <v>1592</v>
      </c>
    </row>
    <row r="101" spans="1:11" s="992" customFormat="1" ht="36">
      <c r="A101" s="1084">
        <v>76</v>
      </c>
      <c r="B101" s="1091" t="s">
        <v>874</v>
      </c>
      <c r="C101" s="1091" t="s">
        <v>1305</v>
      </c>
      <c r="D101" s="1092" t="s">
        <v>1662</v>
      </c>
      <c r="E101" s="1091">
        <v>4.7</v>
      </c>
      <c r="F101" s="1091" t="s">
        <v>367</v>
      </c>
      <c r="G101" s="1092" t="s">
        <v>1306</v>
      </c>
      <c r="H101" s="1098"/>
      <c r="I101" s="1088" t="s">
        <v>362</v>
      </c>
      <c r="J101" s="1093">
        <v>4500</v>
      </c>
      <c r="K101" s="1087" t="s">
        <v>1663</v>
      </c>
    </row>
    <row r="102" spans="1:11" s="992" customFormat="1" ht="36">
      <c r="A102" s="1084">
        <v>77</v>
      </c>
      <c r="B102" s="1091" t="s">
        <v>874</v>
      </c>
      <c r="C102" s="1092" t="s">
        <v>1139</v>
      </c>
      <c r="D102" s="1092" t="s">
        <v>1664</v>
      </c>
      <c r="E102" s="1117">
        <v>5.5</v>
      </c>
      <c r="F102" s="1118" t="s">
        <v>367</v>
      </c>
      <c r="G102" s="1087" t="s">
        <v>376</v>
      </c>
      <c r="H102" s="1092"/>
      <c r="I102" s="1088" t="s">
        <v>362</v>
      </c>
      <c r="J102" s="1093">
        <v>5000</v>
      </c>
      <c r="K102" s="1087" t="s">
        <v>1665</v>
      </c>
    </row>
    <row r="103" spans="1:11" s="992" customFormat="1" ht="36">
      <c r="A103" s="1084">
        <v>78</v>
      </c>
      <c r="B103" s="1091" t="s">
        <v>874</v>
      </c>
      <c r="C103" s="1091" t="s">
        <v>1302</v>
      </c>
      <c r="D103" s="1092" t="s">
        <v>1666</v>
      </c>
      <c r="E103" s="1091">
        <v>3</v>
      </c>
      <c r="F103" s="1091" t="s">
        <v>367</v>
      </c>
      <c r="G103" s="1092" t="s">
        <v>361</v>
      </c>
      <c r="H103" s="1098"/>
      <c r="I103" s="1091" t="s">
        <v>362</v>
      </c>
      <c r="J103" s="1101">
        <v>3000</v>
      </c>
      <c r="K103" s="1087" t="s">
        <v>1635</v>
      </c>
    </row>
    <row r="104" spans="1:11" s="992" customFormat="1" ht="36">
      <c r="A104" s="1084">
        <v>79</v>
      </c>
      <c r="B104" s="1091" t="s">
        <v>874</v>
      </c>
      <c r="C104" s="1091" t="s">
        <v>1243</v>
      </c>
      <c r="D104" s="1092" t="s">
        <v>1667</v>
      </c>
      <c r="E104" s="1091">
        <v>3.6</v>
      </c>
      <c r="F104" s="1091" t="s">
        <v>367</v>
      </c>
      <c r="G104" s="1092" t="s">
        <v>1242</v>
      </c>
      <c r="H104" s="1098"/>
      <c r="I104" s="1091" t="s">
        <v>362</v>
      </c>
      <c r="J104" s="1101">
        <v>3500</v>
      </c>
      <c r="K104" s="1087" t="s">
        <v>1636</v>
      </c>
    </row>
    <row r="105" spans="1:11" s="1120" customFormat="1" ht="36">
      <c r="A105" s="1084">
        <v>80</v>
      </c>
      <c r="B105" s="1091" t="s">
        <v>874</v>
      </c>
      <c r="C105" s="1091" t="s">
        <v>1668</v>
      </c>
      <c r="D105" s="1092" t="s">
        <v>1669</v>
      </c>
      <c r="E105" s="1100">
        <v>3.4</v>
      </c>
      <c r="F105" s="1091" t="s">
        <v>363</v>
      </c>
      <c r="G105" s="1092" t="s">
        <v>1670</v>
      </c>
      <c r="H105" s="1091"/>
      <c r="I105" s="1092" t="s">
        <v>362</v>
      </c>
      <c r="J105" s="1099">
        <v>3000</v>
      </c>
      <c r="K105" s="1095" t="s">
        <v>1636</v>
      </c>
    </row>
    <row r="106" spans="1:11" s="992" customFormat="1" ht="36">
      <c r="A106" s="1084">
        <v>81</v>
      </c>
      <c r="B106" s="1085" t="s">
        <v>881</v>
      </c>
      <c r="C106" s="1086" t="s">
        <v>1297</v>
      </c>
      <c r="D106" s="1087" t="s">
        <v>1671</v>
      </c>
      <c r="E106" s="1085">
        <v>9.2</v>
      </c>
      <c r="F106" s="1088" t="s">
        <v>367</v>
      </c>
      <c r="G106" s="1087" t="s">
        <v>1234</v>
      </c>
      <c r="H106" s="1086"/>
      <c r="I106" s="1091" t="s">
        <v>362</v>
      </c>
      <c r="J106" s="1090">
        <v>6000</v>
      </c>
      <c r="K106" s="1087" t="s">
        <v>1618</v>
      </c>
    </row>
    <row r="107" spans="1:11" s="992" customFormat="1" ht="36">
      <c r="A107" s="1084">
        <v>82</v>
      </c>
      <c r="B107" s="1088" t="s">
        <v>881</v>
      </c>
      <c r="C107" s="1088" t="s">
        <v>1299</v>
      </c>
      <c r="D107" s="1087" t="s">
        <v>1672</v>
      </c>
      <c r="E107" s="1103">
        <v>4</v>
      </c>
      <c r="F107" s="1084" t="s">
        <v>367</v>
      </c>
      <c r="G107" s="1087" t="s">
        <v>445</v>
      </c>
      <c r="H107" s="1094"/>
      <c r="I107" s="1088" t="s">
        <v>362</v>
      </c>
      <c r="J107" s="1094">
        <v>3500</v>
      </c>
      <c r="K107" s="1087" t="s">
        <v>1635</v>
      </c>
    </row>
    <row r="108" spans="1:11" s="992" customFormat="1" ht="36">
      <c r="A108" s="1084">
        <v>83</v>
      </c>
      <c r="B108" s="1091" t="s">
        <v>874</v>
      </c>
      <c r="C108" s="1091" t="s">
        <v>1368</v>
      </c>
      <c r="D108" s="1092" t="s">
        <v>1673</v>
      </c>
      <c r="E108" s="1100">
        <v>4.7</v>
      </c>
      <c r="F108" s="1091" t="s">
        <v>367</v>
      </c>
      <c r="G108" s="1091" t="s">
        <v>1364</v>
      </c>
      <c r="H108" s="1091"/>
      <c r="I108" s="1091" t="s">
        <v>362</v>
      </c>
      <c r="J108" s="1099">
        <v>4000</v>
      </c>
      <c r="K108" s="1095" t="s">
        <v>1636</v>
      </c>
    </row>
    <row r="109" spans="1:11" s="992" customFormat="1" ht="36">
      <c r="A109" s="1084">
        <v>84</v>
      </c>
      <c r="B109" s="1091" t="s">
        <v>874</v>
      </c>
      <c r="C109" s="1091" t="s">
        <v>1434</v>
      </c>
      <c r="D109" s="1092" t="s">
        <v>1674</v>
      </c>
      <c r="E109" s="1100">
        <v>3.9</v>
      </c>
      <c r="F109" s="1091" t="s">
        <v>367</v>
      </c>
      <c r="G109" s="1091" t="s">
        <v>1433</v>
      </c>
      <c r="H109" s="1091"/>
      <c r="I109" s="1091" t="s">
        <v>362</v>
      </c>
      <c r="J109" s="1099">
        <v>3500</v>
      </c>
      <c r="K109" s="1095" t="s">
        <v>1635</v>
      </c>
    </row>
    <row r="110" spans="1:11" s="992" customFormat="1" ht="36">
      <c r="A110" s="1084">
        <v>85</v>
      </c>
      <c r="B110" s="1091" t="s">
        <v>874</v>
      </c>
      <c r="C110" s="1091" t="s">
        <v>1435</v>
      </c>
      <c r="D110" s="1092" t="s">
        <v>1675</v>
      </c>
      <c r="E110" s="1100">
        <v>8.3</v>
      </c>
      <c r="F110" s="1091" t="s">
        <v>367</v>
      </c>
      <c r="G110" s="1091" t="s">
        <v>1220</v>
      </c>
      <c r="H110" s="1091"/>
      <c r="I110" s="1091" t="s">
        <v>362</v>
      </c>
      <c r="J110" s="1121">
        <v>5500</v>
      </c>
      <c r="K110" s="1095" t="s">
        <v>1618</v>
      </c>
    </row>
    <row r="111" spans="1:11" s="992" customFormat="1" ht="36">
      <c r="A111" s="1084">
        <v>86</v>
      </c>
      <c r="B111" s="1085" t="s">
        <v>881</v>
      </c>
      <c r="C111" s="1086" t="s">
        <v>1148</v>
      </c>
      <c r="D111" s="1087" t="s">
        <v>1676</v>
      </c>
      <c r="E111" s="1085">
        <v>2.9</v>
      </c>
      <c r="F111" s="1088" t="s">
        <v>367</v>
      </c>
      <c r="G111" s="1087" t="s">
        <v>361</v>
      </c>
      <c r="H111" s="1086"/>
      <c r="I111" s="1091" t="s">
        <v>362</v>
      </c>
      <c r="J111" s="1122">
        <v>3000</v>
      </c>
      <c r="K111" s="1095" t="s">
        <v>1635</v>
      </c>
    </row>
    <row r="112" spans="1:11" s="992" customFormat="1" ht="36">
      <c r="A112" s="1084">
        <v>87</v>
      </c>
      <c r="B112" s="1091" t="s">
        <v>890</v>
      </c>
      <c r="C112" s="1092" t="s">
        <v>1127</v>
      </c>
      <c r="D112" s="1092" t="s">
        <v>1677</v>
      </c>
      <c r="E112" s="1117">
        <v>16.4</v>
      </c>
      <c r="F112" s="1118" t="s">
        <v>364</v>
      </c>
      <c r="G112" s="1092" t="s">
        <v>1128</v>
      </c>
      <c r="H112" s="1092"/>
      <c r="I112" s="1092" t="s">
        <v>877</v>
      </c>
      <c r="J112" s="1119">
        <v>12000</v>
      </c>
      <c r="K112" s="1095" t="s">
        <v>1281</v>
      </c>
    </row>
    <row r="113" spans="1:11" s="992" customFormat="1" ht="36">
      <c r="A113" s="1084">
        <v>88</v>
      </c>
      <c r="B113" s="1085" t="s">
        <v>890</v>
      </c>
      <c r="C113" s="1086" t="s">
        <v>1207</v>
      </c>
      <c r="D113" s="1087" t="s">
        <v>1678</v>
      </c>
      <c r="E113" s="1085">
        <v>5.35</v>
      </c>
      <c r="F113" s="1088" t="s">
        <v>364</v>
      </c>
      <c r="G113" s="1087" t="s">
        <v>1128</v>
      </c>
      <c r="H113" s="1086"/>
      <c r="I113" s="1088" t="s">
        <v>877</v>
      </c>
      <c r="J113" s="1090">
        <v>4500</v>
      </c>
      <c r="K113" s="1095" t="s">
        <v>1281</v>
      </c>
    </row>
    <row r="114" spans="1:11" s="992" customFormat="1" ht="48" customHeight="1" thickBot="1">
      <c r="A114" s="1258">
        <v>28</v>
      </c>
      <c r="B114" s="1258"/>
      <c r="C114" s="1258"/>
      <c r="D114" s="1258"/>
      <c r="E114" s="1258"/>
      <c r="F114" s="1258"/>
      <c r="G114" s="1258"/>
      <c r="H114" s="1258"/>
      <c r="I114" s="1258"/>
      <c r="J114" s="1258"/>
      <c r="K114" s="1258"/>
    </row>
    <row r="115" spans="1:11" s="975" customFormat="1" ht="12.75" customHeight="1">
      <c r="A115" s="976" t="s">
        <v>251</v>
      </c>
      <c r="B115" s="977" t="s">
        <v>685</v>
      </c>
      <c r="C115" s="977" t="s">
        <v>1112</v>
      </c>
      <c r="D115" s="978" t="s">
        <v>253</v>
      </c>
      <c r="E115" s="977" t="s">
        <v>255</v>
      </c>
      <c r="F115" s="1256" t="s">
        <v>1333</v>
      </c>
      <c r="G115" s="980" t="s">
        <v>1113</v>
      </c>
      <c r="H115" s="977" t="s">
        <v>258</v>
      </c>
      <c r="I115" s="979" t="s">
        <v>259</v>
      </c>
      <c r="J115" s="977" t="s">
        <v>1114</v>
      </c>
      <c r="K115" s="981" t="s">
        <v>1115</v>
      </c>
    </row>
    <row r="116" spans="1:11" s="975" customFormat="1" ht="28.5" customHeight="1" thickBot="1">
      <c r="A116" s="982" t="s">
        <v>263</v>
      </c>
      <c r="B116" s="983"/>
      <c r="C116" s="983" t="s">
        <v>1116</v>
      </c>
      <c r="D116" s="984" t="s">
        <v>1117</v>
      </c>
      <c r="E116" s="983" t="s">
        <v>1118</v>
      </c>
      <c r="F116" s="1257"/>
      <c r="G116" s="986" t="s">
        <v>1119</v>
      </c>
      <c r="H116" s="983" t="s">
        <v>269</v>
      </c>
      <c r="I116" s="985" t="s">
        <v>270</v>
      </c>
      <c r="J116" s="983" t="s">
        <v>1120</v>
      </c>
      <c r="K116" s="987" t="s">
        <v>1121</v>
      </c>
    </row>
    <row r="117" spans="1:11" s="992" customFormat="1" ht="6" customHeight="1">
      <c r="A117" s="988"/>
      <c r="B117" s="989"/>
      <c r="C117" s="989"/>
      <c r="D117" s="990"/>
      <c r="E117" s="989"/>
      <c r="F117" s="989"/>
      <c r="G117" s="989"/>
      <c r="H117" s="989"/>
      <c r="I117" s="990"/>
      <c r="J117" s="989"/>
      <c r="K117" s="991"/>
    </row>
    <row r="118" spans="1:11" s="992" customFormat="1" ht="36">
      <c r="A118" s="1084">
        <v>89</v>
      </c>
      <c r="B118" s="1085" t="s">
        <v>890</v>
      </c>
      <c r="C118" s="1086" t="s">
        <v>1210</v>
      </c>
      <c r="D118" s="1087" t="s">
        <v>1679</v>
      </c>
      <c r="E118" s="1085">
        <v>4.9</v>
      </c>
      <c r="F118" s="1088" t="s">
        <v>364</v>
      </c>
      <c r="G118" s="1087" t="s">
        <v>395</v>
      </c>
      <c r="H118" s="1086"/>
      <c r="I118" s="1088" t="s">
        <v>362</v>
      </c>
      <c r="J118" s="1090">
        <v>4000</v>
      </c>
      <c r="K118" s="1095" t="s">
        <v>1281</v>
      </c>
    </row>
    <row r="119" spans="1:11" s="992" customFormat="1" ht="48">
      <c r="A119" s="1084">
        <v>90</v>
      </c>
      <c r="B119" s="1085" t="s">
        <v>890</v>
      </c>
      <c r="C119" s="1091" t="s">
        <v>1415</v>
      </c>
      <c r="D119" s="1092" t="s">
        <v>1680</v>
      </c>
      <c r="E119" s="1091">
        <v>7.6</v>
      </c>
      <c r="F119" s="1091" t="s">
        <v>364</v>
      </c>
      <c r="G119" s="1091" t="s">
        <v>1416</v>
      </c>
      <c r="H119" s="1091"/>
      <c r="I119" s="1091" t="s">
        <v>362</v>
      </c>
      <c r="J119" s="1093">
        <v>5000</v>
      </c>
      <c r="K119" s="1095" t="s">
        <v>1681</v>
      </c>
    </row>
    <row r="120" spans="1:11" s="992" customFormat="1" ht="48">
      <c r="A120" s="1084">
        <v>91</v>
      </c>
      <c r="B120" s="1085" t="s">
        <v>906</v>
      </c>
      <c r="C120" s="1086" t="s">
        <v>415</v>
      </c>
      <c r="D120" s="1087" t="s">
        <v>1682</v>
      </c>
      <c r="E120" s="1085">
        <v>6.65</v>
      </c>
      <c r="F120" s="1088" t="s">
        <v>364</v>
      </c>
      <c r="G120" s="1087" t="s">
        <v>416</v>
      </c>
      <c r="H120" s="1086"/>
      <c r="I120" s="1091" t="s">
        <v>362</v>
      </c>
      <c r="J120" s="1090">
        <v>11994</v>
      </c>
      <c r="K120" s="1095" t="s">
        <v>1683</v>
      </c>
    </row>
    <row r="121" spans="1:11" s="992" customFormat="1" ht="60">
      <c r="A121" s="1084">
        <v>92</v>
      </c>
      <c r="B121" s="1091" t="s">
        <v>874</v>
      </c>
      <c r="C121" s="1091" t="s">
        <v>1377</v>
      </c>
      <c r="D121" s="1092" t="s">
        <v>1684</v>
      </c>
      <c r="E121" s="1100">
        <v>17.2</v>
      </c>
      <c r="F121" s="1091" t="s">
        <v>364</v>
      </c>
      <c r="G121" s="1091" t="s">
        <v>1268</v>
      </c>
      <c r="H121" s="1091"/>
      <c r="I121" s="1091" t="s">
        <v>1685</v>
      </c>
      <c r="J121" s="1099">
        <v>8000</v>
      </c>
      <c r="K121" s="1095" t="s">
        <v>1686</v>
      </c>
    </row>
    <row r="122" spans="1:11" s="992" customFormat="1" ht="60">
      <c r="A122" s="1084">
        <v>93</v>
      </c>
      <c r="B122" s="1091" t="s">
        <v>316</v>
      </c>
      <c r="C122" s="1114" t="s">
        <v>1221</v>
      </c>
      <c r="D122" s="1092" t="s">
        <v>1687</v>
      </c>
      <c r="E122" s="1091">
        <v>14</v>
      </c>
      <c r="F122" s="1091" t="s">
        <v>364</v>
      </c>
      <c r="G122" s="1091" t="s">
        <v>1222</v>
      </c>
      <c r="H122" s="1091"/>
      <c r="I122" s="1091" t="s">
        <v>362</v>
      </c>
      <c r="J122" s="1099">
        <v>10000</v>
      </c>
      <c r="K122" s="1095" t="s">
        <v>1686</v>
      </c>
    </row>
    <row r="123" spans="1:11" s="992" customFormat="1" ht="48">
      <c r="A123" s="1084">
        <v>94</v>
      </c>
      <c r="B123" s="1091" t="s">
        <v>166</v>
      </c>
      <c r="C123" s="1091" t="s">
        <v>1211</v>
      </c>
      <c r="D123" s="1092" t="s">
        <v>1679</v>
      </c>
      <c r="E123" s="1091">
        <v>4.9</v>
      </c>
      <c r="F123" s="1098" t="s">
        <v>360</v>
      </c>
      <c r="G123" s="1087" t="s">
        <v>1345</v>
      </c>
      <c r="H123" s="1098"/>
      <c r="I123" s="1091" t="s">
        <v>362</v>
      </c>
      <c r="J123" s="1101">
        <v>4500</v>
      </c>
      <c r="K123" s="1102" t="s">
        <v>1346</v>
      </c>
    </row>
    <row r="124" spans="1:11" s="992" customFormat="1" ht="48">
      <c r="A124" s="1084">
        <v>95</v>
      </c>
      <c r="B124" s="1091" t="s">
        <v>874</v>
      </c>
      <c r="C124" s="1091" t="s">
        <v>1372</v>
      </c>
      <c r="D124" s="1092" t="s">
        <v>1688</v>
      </c>
      <c r="E124" s="1100">
        <v>6.3</v>
      </c>
      <c r="F124" s="1091" t="s">
        <v>360</v>
      </c>
      <c r="G124" s="1087" t="s">
        <v>24</v>
      </c>
      <c r="H124" s="1091"/>
      <c r="I124" s="1091" t="s">
        <v>362</v>
      </c>
      <c r="J124" s="1093">
        <v>5000</v>
      </c>
      <c r="K124" s="1095" t="s">
        <v>1689</v>
      </c>
    </row>
    <row r="125" spans="1:11" s="992" customFormat="1" ht="48">
      <c r="A125" s="1084">
        <v>96</v>
      </c>
      <c r="B125" s="1085" t="s">
        <v>906</v>
      </c>
      <c r="C125" s="1091" t="s">
        <v>1409</v>
      </c>
      <c r="D125" s="1092" t="s">
        <v>1690</v>
      </c>
      <c r="E125" s="1092">
        <v>45</v>
      </c>
      <c r="F125" s="1091" t="s">
        <v>364</v>
      </c>
      <c r="G125" s="1092" t="s">
        <v>1410</v>
      </c>
      <c r="H125" s="1091"/>
      <c r="I125" s="1091" t="s">
        <v>359</v>
      </c>
      <c r="J125" s="1093">
        <v>20000</v>
      </c>
      <c r="K125" s="1095" t="s">
        <v>1691</v>
      </c>
    </row>
    <row r="126" spans="1:11" s="992" customFormat="1" ht="36">
      <c r="A126" s="1084">
        <v>97</v>
      </c>
      <c r="B126" s="1088" t="s">
        <v>316</v>
      </c>
      <c r="C126" s="1088" t="s">
        <v>460</v>
      </c>
      <c r="D126" s="1087" t="s">
        <v>1692</v>
      </c>
      <c r="E126" s="1103">
        <v>5</v>
      </c>
      <c r="F126" s="1098" t="s">
        <v>364</v>
      </c>
      <c r="G126" s="1087" t="s">
        <v>461</v>
      </c>
      <c r="H126" s="1094"/>
      <c r="I126" s="1091" t="s">
        <v>362</v>
      </c>
      <c r="J126" s="1094">
        <v>4500</v>
      </c>
      <c r="K126" s="1095" t="s">
        <v>1663</v>
      </c>
    </row>
    <row r="127" spans="1:11" s="992" customFormat="1" ht="36">
      <c r="A127" s="1084">
        <v>98</v>
      </c>
      <c r="B127" s="1091" t="s">
        <v>886</v>
      </c>
      <c r="C127" s="1091" t="s">
        <v>1373</v>
      </c>
      <c r="D127" s="1092" t="s">
        <v>1693</v>
      </c>
      <c r="E127" s="1091">
        <v>34.08</v>
      </c>
      <c r="F127" s="1091" t="s">
        <v>364</v>
      </c>
      <c r="G127" s="1091" t="s">
        <v>1374</v>
      </c>
      <c r="H127" s="1091"/>
      <c r="I127" s="1091" t="s">
        <v>359</v>
      </c>
      <c r="J127" s="1093">
        <v>15000</v>
      </c>
      <c r="K127" s="1095" t="s">
        <v>1694</v>
      </c>
    </row>
    <row r="128" spans="1:11" s="992" customFormat="1" ht="24">
      <c r="A128" s="1084">
        <v>99</v>
      </c>
      <c r="B128" s="1085" t="s">
        <v>886</v>
      </c>
      <c r="C128" s="1086" t="s">
        <v>403</v>
      </c>
      <c r="D128" s="1087" t="s">
        <v>1695</v>
      </c>
      <c r="E128" s="1085">
        <v>4.65</v>
      </c>
      <c r="F128" s="1088" t="s">
        <v>364</v>
      </c>
      <c r="G128" s="1087" t="s">
        <v>404</v>
      </c>
      <c r="H128" s="1086"/>
      <c r="I128" s="1088" t="s">
        <v>362</v>
      </c>
      <c r="J128" s="1090">
        <v>8544</v>
      </c>
      <c r="K128" s="1095" t="s">
        <v>1255</v>
      </c>
    </row>
    <row r="129" spans="1:11" s="992" customFormat="1" ht="36">
      <c r="A129" s="1084">
        <v>100</v>
      </c>
      <c r="B129" s="1091" t="s">
        <v>874</v>
      </c>
      <c r="C129" s="1091" t="s">
        <v>1432</v>
      </c>
      <c r="D129" s="1092" t="s">
        <v>1696</v>
      </c>
      <c r="E129" s="1100">
        <v>3.9</v>
      </c>
      <c r="F129" s="1091" t="s">
        <v>364</v>
      </c>
      <c r="G129" s="1091" t="s">
        <v>1433</v>
      </c>
      <c r="H129" s="1091"/>
      <c r="I129" s="1091" t="s">
        <v>362</v>
      </c>
      <c r="J129" s="1111">
        <v>3500</v>
      </c>
      <c r="K129" s="1095" t="s">
        <v>1697</v>
      </c>
    </row>
    <row r="130" spans="1:11" s="992" customFormat="1" ht="49.5" customHeight="1" thickBot="1">
      <c r="A130" s="1258">
        <v>29</v>
      </c>
      <c r="B130" s="1258"/>
      <c r="C130" s="1258"/>
      <c r="D130" s="1258"/>
      <c r="E130" s="1258"/>
      <c r="F130" s="1258"/>
      <c r="G130" s="1258"/>
      <c r="H130" s="1258"/>
      <c r="I130" s="1258"/>
      <c r="J130" s="1258"/>
      <c r="K130" s="1258"/>
    </row>
    <row r="131" spans="1:11" s="975" customFormat="1" ht="12.75" customHeight="1">
      <c r="A131" s="976" t="s">
        <v>251</v>
      </c>
      <c r="B131" s="977" t="s">
        <v>685</v>
      </c>
      <c r="C131" s="977" t="s">
        <v>1112</v>
      </c>
      <c r="D131" s="978" t="s">
        <v>253</v>
      </c>
      <c r="E131" s="977" t="s">
        <v>255</v>
      </c>
      <c r="F131" s="1256" t="s">
        <v>1333</v>
      </c>
      <c r="G131" s="980" t="s">
        <v>1113</v>
      </c>
      <c r="H131" s="977" t="s">
        <v>258</v>
      </c>
      <c r="I131" s="979" t="s">
        <v>259</v>
      </c>
      <c r="J131" s="977" t="s">
        <v>1114</v>
      </c>
      <c r="K131" s="981" t="s">
        <v>1115</v>
      </c>
    </row>
    <row r="132" spans="1:11" s="975" customFormat="1" ht="28.5" customHeight="1" thickBot="1">
      <c r="A132" s="982" t="s">
        <v>263</v>
      </c>
      <c r="B132" s="983"/>
      <c r="C132" s="983" t="s">
        <v>1116</v>
      </c>
      <c r="D132" s="984" t="s">
        <v>1117</v>
      </c>
      <c r="E132" s="983" t="s">
        <v>1118</v>
      </c>
      <c r="F132" s="1257"/>
      <c r="G132" s="986" t="s">
        <v>1119</v>
      </c>
      <c r="H132" s="983" t="s">
        <v>269</v>
      </c>
      <c r="I132" s="985" t="s">
        <v>270</v>
      </c>
      <c r="J132" s="983" t="s">
        <v>1120</v>
      </c>
      <c r="K132" s="987" t="s">
        <v>1121</v>
      </c>
    </row>
    <row r="133" spans="1:11" s="992" customFormat="1" ht="6" customHeight="1">
      <c r="A133" s="988"/>
      <c r="B133" s="989"/>
      <c r="C133" s="989"/>
      <c r="D133" s="990"/>
      <c r="E133" s="989"/>
      <c r="F133" s="989"/>
      <c r="G133" s="989"/>
      <c r="H133" s="989"/>
      <c r="I133" s="990"/>
      <c r="J133" s="989"/>
      <c r="K133" s="991"/>
    </row>
    <row r="134" spans="1:11" s="992" customFormat="1" ht="36">
      <c r="A134" s="1084">
        <v>101</v>
      </c>
      <c r="B134" s="1091" t="s">
        <v>874</v>
      </c>
      <c r="C134" s="1091" t="s">
        <v>1376</v>
      </c>
      <c r="D134" s="1092" t="s">
        <v>1698</v>
      </c>
      <c r="E134" s="1100">
        <v>3.5</v>
      </c>
      <c r="F134" s="1091" t="s">
        <v>364</v>
      </c>
      <c r="G134" s="1092" t="s">
        <v>407</v>
      </c>
      <c r="H134" s="1091"/>
      <c r="I134" s="1091" t="s">
        <v>362</v>
      </c>
      <c r="J134" s="1099">
        <v>3500</v>
      </c>
      <c r="K134" s="1095" t="s">
        <v>1636</v>
      </c>
    </row>
    <row r="135" spans="1:11" s="992" customFormat="1" ht="36">
      <c r="A135" s="1084">
        <v>102</v>
      </c>
      <c r="B135" s="1091" t="s">
        <v>912</v>
      </c>
      <c r="C135" s="1091" t="s">
        <v>1441</v>
      </c>
      <c r="D135" s="1096" t="s">
        <v>1699</v>
      </c>
      <c r="E135" s="1091">
        <v>4.05</v>
      </c>
      <c r="F135" s="1091" t="s">
        <v>364</v>
      </c>
      <c r="G135" s="1091" t="s">
        <v>361</v>
      </c>
      <c r="H135" s="1091"/>
      <c r="I135" s="1091" t="s">
        <v>362</v>
      </c>
      <c r="J135" s="1099">
        <v>6000</v>
      </c>
      <c r="K135" s="1095" t="s">
        <v>1635</v>
      </c>
    </row>
    <row r="136" spans="1:11" s="992" customFormat="1" ht="36">
      <c r="A136" s="1084">
        <v>103</v>
      </c>
      <c r="B136" s="1100" t="s">
        <v>906</v>
      </c>
      <c r="C136" s="1091" t="s">
        <v>454</v>
      </c>
      <c r="D136" s="1092" t="s">
        <v>1700</v>
      </c>
      <c r="E136" s="1100">
        <v>7.25</v>
      </c>
      <c r="F136" s="1092" t="s">
        <v>364</v>
      </c>
      <c r="G136" s="1092" t="s">
        <v>412</v>
      </c>
      <c r="H136" s="1091"/>
      <c r="I136" s="1091" t="s">
        <v>362</v>
      </c>
      <c r="J136" s="1099">
        <v>4500</v>
      </c>
      <c r="K136" s="1095" t="s">
        <v>1701</v>
      </c>
    </row>
    <row r="137" spans="1:11" s="992" customFormat="1" ht="36">
      <c r="A137" s="1084">
        <v>104</v>
      </c>
      <c r="B137" s="1088" t="s">
        <v>886</v>
      </c>
      <c r="C137" s="1088" t="s">
        <v>1309</v>
      </c>
      <c r="D137" s="1087" t="s">
        <v>1702</v>
      </c>
      <c r="E137" s="1123">
        <v>3.1</v>
      </c>
      <c r="F137" s="1084" t="s">
        <v>364</v>
      </c>
      <c r="G137" s="1087" t="s">
        <v>1310</v>
      </c>
      <c r="H137" s="1094"/>
      <c r="I137" s="1088" t="s">
        <v>362</v>
      </c>
      <c r="J137" s="1094">
        <v>3000</v>
      </c>
      <c r="K137" s="1095" t="s">
        <v>1635</v>
      </c>
    </row>
    <row r="138" spans="1:11" s="992" customFormat="1" ht="36">
      <c r="A138" s="1084">
        <v>105</v>
      </c>
      <c r="B138" s="1085" t="s">
        <v>881</v>
      </c>
      <c r="C138" s="1088" t="s">
        <v>1311</v>
      </c>
      <c r="D138" s="1087" t="s">
        <v>1703</v>
      </c>
      <c r="E138" s="1103">
        <v>4</v>
      </c>
      <c r="F138" s="1084" t="s">
        <v>364</v>
      </c>
      <c r="G138" s="1087" t="s">
        <v>1312</v>
      </c>
      <c r="H138" s="1094"/>
      <c r="I138" s="1088" t="s">
        <v>362</v>
      </c>
      <c r="J138" s="1094">
        <v>3500</v>
      </c>
      <c r="K138" s="1095" t="s">
        <v>1635</v>
      </c>
    </row>
    <row r="139" spans="1:11" s="992" customFormat="1" ht="36">
      <c r="A139" s="1084">
        <v>106</v>
      </c>
      <c r="B139" s="1091" t="s">
        <v>881</v>
      </c>
      <c r="C139" s="1091" t="s">
        <v>1239</v>
      </c>
      <c r="D139" s="1092" t="s">
        <v>1704</v>
      </c>
      <c r="E139" s="1124">
        <v>89.8</v>
      </c>
      <c r="F139" s="1091" t="s">
        <v>364</v>
      </c>
      <c r="G139" s="1092" t="s">
        <v>444</v>
      </c>
      <c r="H139" s="1091"/>
      <c r="I139" s="1091" t="s">
        <v>362</v>
      </c>
      <c r="J139" s="1099">
        <v>30000</v>
      </c>
      <c r="K139" s="1095" t="s">
        <v>1701</v>
      </c>
    </row>
    <row r="140" spans="1:11" s="992" customFormat="1" ht="36">
      <c r="A140" s="1084">
        <v>107</v>
      </c>
      <c r="B140" s="1091" t="s">
        <v>316</v>
      </c>
      <c r="C140" s="1091" t="s">
        <v>1446</v>
      </c>
      <c r="D140" s="1092" t="s">
        <v>1705</v>
      </c>
      <c r="E140" s="1091">
        <v>4</v>
      </c>
      <c r="F140" s="1091" t="s">
        <v>364</v>
      </c>
      <c r="G140" s="1091" t="s">
        <v>410</v>
      </c>
      <c r="H140" s="1091"/>
      <c r="I140" s="1091" t="s">
        <v>362</v>
      </c>
      <c r="J140" s="1099">
        <v>3500</v>
      </c>
      <c r="K140" s="1095" t="s">
        <v>1635</v>
      </c>
    </row>
    <row r="141" spans="1:11" s="992" customFormat="1" ht="36">
      <c r="A141" s="1084">
        <v>108</v>
      </c>
      <c r="B141" s="1091" t="s">
        <v>912</v>
      </c>
      <c r="C141" s="1091" t="s">
        <v>1706</v>
      </c>
      <c r="D141" s="1092" t="s">
        <v>1707</v>
      </c>
      <c r="E141" s="1091">
        <v>4.8</v>
      </c>
      <c r="F141" s="1091" t="s">
        <v>364</v>
      </c>
      <c r="G141" s="1091" t="s">
        <v>361</v>
      </c>
      <c r="H141" s="1091"/>
      <c r="I141" s="1091" t="s">
        <v>362</v>
      </c>
      <c r="J141" s="1111"/>
      <c r="K141" s="1095" t="s">
        <v>1708</v>
      </c>
    </row>
    <row r="142" spans="1:11" s="992" customFormat="1" ht="36">
      <c r="A142" s="1084">
        <v>109</v>
      </c>
      <c r="B142" s="1091" t="s">
        <v>912</v>
      </c>
      <c r="C142" s="1091" t="s">
        <v>1709</v>
      </c>
      <c r="D142" s="1092" t="s">
        <v>1707</v>
      </c>
      <c r="E142" s="1091">
        <v>7.1</v>
      </c>
      <c r="F142" s="1091" t="s">
        <v>365</v>
      </c>
      <c r="G142" s="1091" t="s">
        <v>429</v>
      </c>
      <c r="H142" s="1091"/>
      <c r="I142" s="1091" t="s">
        <v>362</v>
      </c>
      <c r="J142" s="1112"/>
      <c r="K142" s="1095" t="s">
        <v>1710</v>
      </c>
    </row>
    <row r="143" spans="1:11" s="992" customFormat="1" ht="36">
      <c r="A143" s="1084">
        <v>110</v>
      </c>
      <c r="B143" s="1091" t="s">
        <v>912</v>
      </c>
      <c r="C143" s="1091" t="s">
        <v>1711</v>
      </c>
      <c r="D143" s="1092" t="s">
        <v>1707</v>
      </c>
      <c r="E143" s="1091">
        <v>3.7</v>
      </c>
      <c r="F143" s="1091" t="s">
        <v>365</v>
      </c>
      <c r="G143" s="1091" t="s">
        <v>361</v>
      </c>
      <c r="H143" s="1091"/>
      <c r="I143" s="1091" t="s">
        <v>362</v>
      </c>
      <c r="J143" s="1112"/>
      <c r="K143" s="1095" t="s">
        <v>1712</v>
      </c>
    </row>
    <row r="144" spans="1:11" ht="48">
      <c r="A144" s="1084">
        <v>111</v>
      </c>
      <c r="B144" s="1091" t="s">
        <v>874</v>
      </c>
      <c r="C144" s="1091" t="s">
        <v>1363</v>
      </c>
      <c r="D144" s="1092" t="s">
        <v>1713</v>
      </c>
      <c r="E144" s="1100">
        <v>8</v>
      </c>
      <c r="F144" s="1091" t="s">
        <v>360</v>
      </c>
      <c r="G144" s="1091" t="s">
        <v>1364</v>
      </c>
      <c r="H144" s="1091"/>
      <c r="I144" s="1088" t="s">
        <v>359</v>
      </c>
      <c r="J144" s="1093">
        <v>21000</v>
      </c>
      <c r="K144" s="1095" t="s">
        <v>1714</v>
      </c>
    </row>
    <row r="145" spans="1:11" s="992" customFormat="1" ht="48">
      <c r="A145" s="1084">
        <v>112</v>
      </c>
      <c r="B145" s="1091" t="s">
        <v>874</v>
      </c>
      <c r="C145" s="1091" t="s">
        <v>36</v>
      </c>
      <c r="D145" s="1092" t="s">
        <v>1715</v>
      </c>
      <c r="E145" s="1091">
        <v>34</v>
      </c>
      <c r="F145" s="1091" t="s">
        <v>365</v>
      </c>
      <c r="G145" s="1092" t="s">
        <v>1291</v>
      </c>
      <c r="H145" s="1098"/>
      <c r="I145" s="1092" t="s">
        <v>37</v>
      </c>
      <c r="J145" s="1093"/>
      <c r="K145" s="1095" t="s">
        <v>1714</v>
      </c>
    </row>
    <row r="146" spans="1:11" s="992" customFormat="1" ht="36">
      <c r="A146" s="1084">
        <v>113</v>
      </c>
      <c r="B146" s="1085" t="s">
        <v>166</v>
      </c>
      <c r="C146" s="1091" t="s">
        <v>1420</v>
      </c>
      <c r="D146" s="1092" t="s">
        <v>1716</v>
      </c>
      <c r="E146" s="1091">
        <v>3.8</v>
      </c>
      <c r="F146" s="1091" t="s">
        <v>360</v>
      </c>
      <c r="G146" s="1091" t="s">
        <v>1130</v>
      </c>
      <c r="H146" s="1091"/>
      <c r="I146" s="1091" t="s">
        <v>362</v>
      </c>
      <c r="J146" s="1093">
        <v>3500</v>
      </c>
      <c r="K146" s="1095" t="s">
        <v>1581</v>
      </c>
    </row>
    <row r="147" spans="1:11" s="992" customFormat="1" ht="36">
      <c r="A147" s="1084">
        <v>114</v>
      </c>
      <c r="B147" s="1085" t="s">
        <v>881</v>
      </c>
      <c r="C147" s="1086" t="s">
        <v>1145</v>
      </c>
      <c r="D147" s="1087" t="s">
        <v>1717</v>
      </c>
      <c r="E147" s="1085">
        <v>14.5</v>
      </c>
      <c r="F147" s="1088" t="s">
        <v>360</v>
      </c>
      <c r="G147" s="1087" t="s">
        <v>1146</v>
      </c>
      <c r="H147" s="1086"/>
      <c r="I147" s="1091" t="s">
        <v>362</v>
      </c>
      <c r="J147" s="1093">
        <v>15000</v>
      </c>
      <c r="K147" s="1095" t="s">
        <v>1718</v>
      </c>
    </row>
    <row r="148" spans="1:11" s="992" customFormat="1" ht="57" customHeight="1" thickBot="1">
      <c r="A148" s="1258">
        <v>30</v>
      </c>
      <c r="B148" s="1258"/>
      <c r="C148" s="1258"/>
      <c r="D148" s="1258"/>
      <c r="E148" s="1258"/>
      <c r="F148" s="1258"/>
      <c r="G148" s="1258"/>
      <c r="H148" s="1258"/>
      <c r="I148" s="1258"/>
      <c r="J148" s="1258"/>
      <c r="K148" s="1258"/>
    </row>
    <row r="149" spans="1:11" s="975" customFormat="1" ht="12.75" customHeight="1">
      <c r="A149" s="976" t="s">
        <v>251</v>
      </c>
      <c r="B149" s="977" t="s">
        <v>685</v>
      </c>
      <c r="C149" s="977" t="s">
        <v>1112</v>
      </c>
      <c r="D149" s="978" t="s">
        <v>253</v>
      </c>
      <c r="E149" s="977" t="s">
        <v>255</v>
      </c>
      <c r="F149" s="1256" t="s">
        <v>1333</v>
      </c>
      <c r="G149" s="980" t="s">
        <v>1113</v>
      </c>
      <c r="H149" s="977" t="s">
        <v>258</v>
      </c>
      <c r="I149" s="979" t="s">
        <v>259</v>
      </c>
      <c r="J149" s="977" t="s">
        <v>1114</v>
      </c>
      <c r="K149" s="981" t="s">
        <v>1115</v>
      </c>
    </row>
    <row r="150" spans="1:11" s="975" customFormat="1" ht="28.5" customHeight="1" thickBot="1">
      <c r="A150" s="982" t="s">
        <v>263</v>
      </c>
      <c r="B150" s="983"/>
      <c r="C150" s="983" t="s">
        <v>1116</v>
      </c>
      <c r="D150" s="984" t="s">
        <v>1117</v>
      </c>
      <c r="E150" s="983" t="s">
        <v>1118</v>
      </c>
      <c r="F150" s="1257"/>
      <c r="G150" s="986" t="s">
        <v>1119</v>
      </c>
      <c r="H150" s="983" t="s">
        <v>269</v>
      </c>
      <c r="I150" s="985" t="s">
        <v>270</v>
      </c>
      <c r="J150" s="983" t="s">
        <v>1120</v>
      </c>
      <c r="K150" s="987" t="s">
        <v>1121</v>
      </c>
    </row>
    <row r="151" spans="1:11" s="992" customFormat="1" ht="6" customHeight="1">
      <c r="A151" s="988"/>
      <c r="B151" s="989"/>
      <c r="C151" s="989"/>
      <c r="D151" s="990"/>
      <c r="E151" s="989"/>
      <c r="F151" s="989"/>
      <c r="G151" s="989"/>
      <c r="H151" s="989"/>
      <c r="I151" s="990"/>
      <c r="J151" s="989"/>
      <c r="K151" s="991"/>
    </row>
    <row r="152" spans="1:11" s="992" customFormat="1" ht="36">
      <c r="A152" s="1084">
        <v>115</v>
      </c>
      <c r="B152" s="1085" t="s">
        <v>890</v>
      </c>
      <c r="C152" s="1086" t="s">
        <v>1208</v>
      </c>
      <c r="D152" s="1087" t="s">
        <v>1719</v>
      </c>
      <c r="E152" s="1085">
        <v>5.82</v>
      </c>
      <c r="F152" s="1088" t="s">
        <v>363</v>
      </c>
      <c r="G152" s="1087" t="s">
        <v>373</v>
      </c>
      <c r="H152" s="1086"/>
      <c r="I152" s="1088" t="s">
        <v>362</v>
      </c>
      <c r="J152" s="1090">
        <v>3000</v>
      </c>
      <c r="K152" s="1095" t="s">
        <v>1281</v>
      </c>
    </row>
    <row r="153" spans="1:11" s="992" customFormat="1" ht="36">
      <c r="A153" s="1084">
        <v>116</v>
      </c>
      <c r="B153" s="1085" t="s">
        <v>890</v>
      </c>
      <c r="C153" s="1086" t="s">
        <v>1126</v>
      </c>
      <c r="D153" s="1087" t="s">
        <v>1719</v>
      </c>
      <c r="E153" s="1085">
        <v>3.9</v>
      </c>
      <c r="F153" s="1088" t="s">
        <v>363</v>
      </c>
      <c r="G153" s="1087" t="s">
        <v>373</v>
      </c>
      <c r="H153" s="1086"/>
      <c r="I153" s="1088" t="s">
        <v>362</v>
      </c>
      <c r="J153" s="1090">
        <v>3500</v>
      </c>
      <c r="K153" s="1095" t="s">
        <v>1281</v>
      </c>
    </row>
    <row r="154" spans="1:11" s="992" customFormat="1" ht="48">
      <c r="A154" s="1084">
        <v>117</v>
      </c>
      <c r="B154" s="1091" t="s">
        <v>912</v>
      </c>
      <c r="C154" s="1091" t="s">
        <v>1439</v>
      </c>
      <c r="D154" s="1092" t="s">
        <v>1720</v>
      </c>
      <c r="E154" s="1091">
        <v>19.6</v>
      </c>
      <c r="F154" s="1091" t="s">
        <v>363</v>
      </c>
      <c r="G154" s="1091" t="s">
        <v>1440</v>
      </c>
      <c r="H154" s="1091"/>
      <c r="I154" s="1091" t="s">
        <v>877</v>
      </c>
      <c r="J154" s="1099">
        <v>5000</v>
      </c>
      <c r="K154" s="1095" t="s">
        <v>1721</v>
      </c>
    </row>
    <row r="155" spans="1:11" s="1120" customFormat="1" ht="48">
      <c r="A155" s="1084">
        <v>118</v>
      </c>
      <c r="B155" s="1091" t="s">
        <v>881</v>
      </c>
      <c r="C155" s="1091" t="s">
        <v>1233</v>
      </c>
      <c r="D155" s="1092" t="s">
        <v>1722</v>
      </c>
      <c r="E155" s="1125">
        <v>72</v>
      </c>
      <c r="F155" s="1091" t="s">
        <v>363</v>
      </c>
      <c r="G155" s="1092" t="s">
        <v>1234</v>
      </c>
      <c r="H155" s="1091"/>
      <c r="I155" s="1091" t="s">
        <v>877</v>
      </c>
      <c r="J155" s="1099">
        <v>15000</v>
      </c>
      <c r="K155" s="1095" t="s">
        <v>1723</v>
      </c>
    </row>
    <row r="156" spans="1:11" s="992" customFormat="1" ht="24">
      <c r="A156" s="1084">
        <v>119</v>
      </c>
      <c r="B156" s="1085" t="s">
        <v>912</v>
      </c>
      <c r="C156" s="1086" t="s">
        <v>1214</v>
      </c>
      <c r="D156" s="1087" t="s">
        <v>1724</v>
      </c>
      <c r="E156" s="1085">
        <v>3</v>
      </c>
      <c r="F156" s="1088" t="s">
        <v>1381</v>
      </c>
      <c r="G156" s="1126" t="s">
        <v>1215</v>
      </c>
      <c r="H156" s="1086"/>
      <c r="I156" s="1088" t="s">
        <v>1160</v>
      </c>
      <c r="J156" s="1090">
        <v>3000</v>
      </c>
      <c r="K156" s="1102" t="s">
        <v>1465</v>
      </c>
    </row>
    <row r="157" spans="1:11" s="992" customFormat="1" ht="36">
      <c r="A157" s="1084">
        <v>120</v>
      </c>
      <c r="B157" s="1085" t="s">
        <v>881</v>
      </c>
      <c r="C157" s="1086" t="s">
        <v>1396</v>
      </c>
      <c r="D157" s="1087" t="s">
        <v>1725</v>
      </c>
      <c r="E157" s="1085">
        <v>10.2</v>
      </c>
      <c r="F157" s="1088" t="s">
        <v>363</v>
      </c>
      <c r="G157" s="1087" t="s">
        <v>1397</v>
      </c>
      <c r="H157" s="1086"/>
      <c r="I157" s="1088" t="s">
        <v>362</v>
      </c>
      <c r="J157" s="1090">
        <v>18000</v>
      </c>
      <c r="K157" s="1087" t="s">
        <v>1421</v>
      </c>
    </row>
    <row r="158" spans="1:11" s="992" customFormat="1" ht="24">
      <c r="A158" s="1084">
        <v>121</v>
      </c>
      <c r="B158" s="1091" t="s">
        <v>316</v>
      </c>
      <c r="C158" s="1091" t="s">
        <v>1153</v>
      </c>
      <c r="D158" s="1092" t="s">
        <v>1726</v>
      </c>
      <c r="E158" s="1092" t="s">
        <v>1154</v>
      </c>
      <c r="F158" s="1091" t="s">
        <v>363</v>
      </c>
      <c r="G158" s="1092" t="s">
        <v>1155</v>
      </c>
      <c r="H158" s="1091"/>
      <c r="I158" s="1091" t="s">
        <v>877</v>
      </c>
      <c r="J158" s="1099"/>
      <c r="K158" s="1102" t="s">
        <v>1727</v>
      </c>
    </row>
    <row r="159" spans="1:11" s="992" customFormat="1" ht="36">
      <c r="A159" s="1084">
        <v>122</v>
      </c>
      <c r="B159" s="1091" t="s">
        <v>906</v>
      </c>
      <c r="C159" s="1091" t="s">
        <v>1391</v>
      </c>
      <c r="D159" s="1091" t="s">
        <v>1728</v>
      </c>
      <c r="E159" s="1091">
        <v>10.75</v>
      </c>
      <c r="F159" s="1091" t="s">
        <v>363</v>
      </c>
      <c r="G159" s="1092" t="s">
        <v>1234</v>
      </c>
      <c r="H159" s="1091"/>
      <c r="I159" s="1091" t="s">
        <v>362</v>
      </c>
      <c r="J159" s="1099">
        <v>8000</v>
      </c>
      <c r="K159" s="1095" t="s">
        <v>1701</v>
      </c>
    </row>
    <row r="160" spans="1:11" s="992" customFormat="1" ht="36">
      <c r="A160" s="1084">
        <v>123</v>
      </c>
      <c r="B160" s="1091" t="s">
        <v>886</v>
      </c>
      <c r="C160" s="1091" t="s">
        <v>1375</v>
      </c>
      <c r="D160" s="1092" t="s">
        <v>1729</v>
      </c>
      <c r="E160" s="1091">
        <v>3</v>
      </c>
      <c r="F160" s="1091" t="s">
        <v>360</v>
      </c>
      <c r="G160" s="1091" t="s">
        <v>410</v>
      </c>
      <c r="H160" s="1091"/>
      <c r="I160" s="1091" t="s">
        <v>362</v>
      </c>
      <c r="J160" s="1093">
        <v>3500</v>
      </c>
      <c r="K160" s="1095" t="s">
        <v>1592</v>
      </c>
    </row>
    <row r="161" spans="1:11" s="992" customFormat="1" ht="48">
      <c r="A161" s="1084">
        <v>124</v>
      </c>
      <c r="B161" s="1085" t="s">
        <v>166</v>
      </c>
      <c r="C161" s="1091" t="s">
        <v>1442</v>
      </c>
      <c r="D161" s="1092" t="s">
        <v>1730</v>
      </c>
      <c r="E161" s="1091">
        <v>3.7</v>
      </c>
      <c r="F161" s="1091" t="s">
        <v>365</v>
      </c>
      <c r="G161" s="1091" t="s">
        <v>361</v>
      </c>
      <c r="H161" s="1091"/>
      <c r="I161" s="1091" t="s">
        <v>362</v>
      </c>
      <c r="J161" s="1093">
        <v>5000</v>
      </c>
      <c r="K161" s="1095" t="s">
        <v>1731</v>
      </c>
    </row>
    <row r="162" spans="1:11" s="992" customFormat="1" ht="36">
      <c r="A162" s="1084">
        <v>125</v>
      </c>
      <c r="B162" s="1085" t="s">
        <v>906</v>
      </c>
      <c r="C162" s="1091" t="s">
        <v>40</v>
      </c>
      <c r="D162" s="1091" t="s">
        <v>1732</v>
      </c>
      <c r="E162" s="1091">
        <v>14.9</v>
      </c>
      <c r="F162" s="1091" t="s">
        <v>417</v>
      </c>
      <c r="G162" s="1091" t="s">
        <v>1419</v>
      </c>
      <c r="H162" s="1091"/>
      <c r="I162" s="1091" t="s">
        <v>362</v>
      </c>
      <c r="J162" s="1093">
        <v>13000</v>
      </c>
      <c r="K162" s="1095" t="s">
        <v>1694</v>
      </c>
    </row>
    <row r="163" spans="1:11" s="992" customFormat="1" ht="36">
      <c r="A163" s="1084">
        <v>126</v>
      </c>
      <c r="B163" s="1085" t="s">
        <v>166</v>
      </c>
      <c r="C163" s="1091" t="s">
        <v>1422</v>
      </c>
      <c r="D163" s="1092" t="s">
        <v>1733</v>
      </c>
      <c r="E163" s="1091">
        <v>7.25</v>
      </c>
      <c r="F163" s="1091" t="s">
        <v>417</v>
      </c>
      <c r="G163" s="1091" t="s">
        <v>1423</v>
      </c>
      <c r="H163" s="1091"/>
      <c r="I163" s="1091" t="s">
        <v>362</v>
      </c>
      <c r="J163" s="1093">
        <v>5000</v>
      </c>
      <c r="K163" s="1095" t="s">
        <v>1734</v>
      </c>
    </row>
    <row r="164" spans="1:11" s="992" customFormat="1" ht="36">
      <c r="A164" s="1084">
        <v>127</v>
      </c>
      <c r="B164" s="1085" t="s">
        <v>1156</v>
      </c>
      <c r="C164" s="1091" t="s">
        <v>1471</v>
      </c>
      <c r="D164" s="1092" t="s">
        <v>1735</v>
      </c>
      <c r="E164" s="1092">
        <v>43.89</v>
      </c>
      <c r="F164" s="1091" t="s">
        <v>417</v>
      </c>
      <c r="G164" s="1091" t="s">
        <v>1472</v>
      </c>
      <c r="H164" s="1091"/>
      <c r="I164" s="1091" t="s">
        <v>877</v>
      </c>
      <c r="J164" s="1093">
        <v>10000</v>
      </c>
      <c r="K164" s="1095" t="s">
        <v>1618</v>
      </c>
    </row>
    <row r="165" spans="1:11" s="992" customFormat="1" ht="98.25" customHeight="1" thickBot="1">
      <c r="A165" s="1258">
        <v>31</v>
      </c>
      <c r="B165" s="1258"/>
      <c r="C165" s="1258"/>
      <c r="D165" s="1258"/>
      <c r="E165" s="1258"/>
      <c r="F165" s="1258"/>
      <c r="G165" s="1258"/>
      <c r="H165" s="1258"/>
      <c r="I165" s="1258"/>
      <c r="J165" s="1258"/>
      <c r="K165" s="1258"/>
    </row>
    <row r="166" spans="1:11" s="975" customFormat="1" ht="12.75" customHeight="1">
      <c r="A166" s="976" t="s">
        <v>251</v>
      </c>
      <c r="B166" s="977" t="s">
        <v>685</v>
      </c>
      <c r="C166" s="977" t="s">
        <v>1112</v>
      </c>
      <c r="D166" s="978" t="s">
        <v>253</v>
      </c>
      <c r="E166" s="977" t="s">
        <v>255</v>
      </c>
      <c r="F166" s="1256" t="s">
        <v>1333</v>
      </c>
      <c r="G166" s="980" t="s">
        <v>1113</v>
      </c>
      <c r="H166" s="977" t="s">
        <v>258</v>
      </c>
      <c r="I166" s="979" t="s">
        <v>259</v>
      </c>
      <c r="J166" s="977" t="s">
        <v>1114</v>
      </c>
      <c r="K166" s="981" t="s">
        <v>1115</v>
      </c>
    </row>
    <row r="167" spans="1:11" s="975" customFormat="1" ht="28.5" customHeight="1" thickBot="1">
      <c r="A167" s="982" t="s">
        <v>263</v>
      </c>
      <c r="B167" s="983"/>
      <c r="C167" s="983" t="s">
        <v>1116</v>
      </c>
      <c r="D167" s="984" t="s">
        <v>1117</v>
      </c>
      <c r="E167" s="983" t="s">
        <v>1118</v>
      </c>
      <c r="F167" s="1257"/>
      <c r="G167" s="986" t="s">
        <v>1119</v>
      </c>
      <c r="H167" s="983" t="s">
        <v>269</v>
      </c>
      <c r="I167" s="985" t="s">
        <v>270</v>
      </c>
      <c r="J167" s="983" t="s">
        <v>1120</v>
      </c>
      <c r="K167" s="987" t="s">
        <v>1121</v>
      </c>
    </row>
    <row r="168" spans="1:11" s="992" customFormat="1" ht="6" customHeight="1">
      <c r="A168" s="988"/>
      <c r="B168" s="989"/>
      <c r="C168" s="989"/>
      <c r="D168" s="990"/>
      <c r="E168" s="989"/>
      <c r="F168" s="989"/>
      <c r="G168" s="989"/>
      <c r="H168" s="989"/>
      <c r="I168" s="990"/>
      <c r="J168" s="989"/>
      <c r="K168" s="991"/>
    </row>
    <row r="169" spans="1:11" s="992" customFormat="1" ht="84.75" customHeight="1">
      <c r="A169" s="1084">
        <v>128</v>
      </c>
      <c r="B169" s="1085" t="s">
        <v>881</v>
      </c>
      <c r="C169" s="1086" t="s">
        <v>457</v>
      </c>
      <c r="D169" s="1087" t="s">
        <v>1736</v>
      </c>
      <c r="E169" s="1085">
        <v>2.2</v>
      </c>
      <c r="F169" s="1088" t="s">
        <v>365</v>
      </c>
      <c r="G169" s="1087" t="s">
        <v>418</v>
      </c>
      <c r="H169" s="1086"/>
      <c r="I169" s="1088" t="s">
        <v>877</v>
      </c>
      <c r="J169" s="1090">
        <v>7931</v>
      </c>
      <c r="K169" s="1095" t="s">
        <v>1883</v>
      </c>
    </row>
    <row r="170" spans="1:11" s="992" customFormat="1" ht="72">
      <c r="A170" s="1084">
        <v>129</v>
      </c>
      <c r="B170" s="1085" t="s">
        <v>912</v>
      </c>
      <c r="C170" s="1086" t="s">
        <v>1392</v>
      </c>
      <c r="D170" s="1087" t="s">
        <v>1393</v>
      </c>
      <c r="E170" s="1085">
        <v>3.75</v>
      </c>
      <c r="F170" s="1088" t="s">
        <v>374</v>
      </c>
      <c r="G170" s="1087" t="s">
        <v>1395</v>
      </c>
      <c r="H170" s="1086"/>
      <c r="I170" s="1088" t="s">
        <v>1394</v>
      </c>
      <c r="J170" s="1090">
        <v>14760</v>
      </c>
      <c r="K170" s="1087" t="s">
        <v>1884</v>
      </c>
    </row>
    <row r="171" spans="1:11" s="992" customFormat="1" ht="66" customHeight="1">
      <c r="A171" s="1084">
        <v>130</v>
      </c>
      <c r="B171" s="1085" t="s">
        <v>906</v>
      </c>
      <c r="C171" s="1086" t="s">
        <v>1201</v>
      </c>
      <c r="D171" s="1087" t="s">
        <v>1252</v>
      </c>
      <c r="E171" s="1085">
        <v>5</v>
      </c>
      <c r="F171" s="1088" t="s">
        <v>374</v>
      </c>
      <c r="G171" s="1087" t="s">
        <v>1199</v>
      </c>
      <c r="H171" s="1086"/>
      <c r="I171" s="1088" t="s">
        <v>1200</v>
      </c>
      <c r="J171" s="1090">
        <v>4480</v>
      </c>
      <c r="K171" s="1087" t="s">
        <v>1882</v>
      </c>
    </row>
    <row r="172" spans="1:11" s="992" customFormat="1" ht="36">
      <c r="A172" s="1084">
        <v>131</v>
      </c>
      <c r="B172" s="1091" t="s">
        <v>906</v>
      </c>
      <c r="C172" s="1091" t="s">
        <v>1227</v>
      </c>
      <c r="D172" s="1092" t="s">
        <v>1737</v>
      </c>
      <c r="E172" s="1091">
        <v>4</v>
      </c>
      <c r="F172" s="1091" t="s">
        <v>374</v>
      </c>
      <c r="G172" s="1091" t="s">
        <v>1228</v>
      </c>
      <c r="H172" s="1091"/>
      <c r="I172" s="1110" t="s">
        <v>359</v>
      </c>
      <c r="J172" s="1099">
        <v>2500</v>
      </c>
      <c r="K172" s="1095" t="s">
        <v>1697</v>
      </c>
    </row>
    <row r="173" spans="1:11" s="992" customFormat="1" ht="36">
      <c r="A173" s="1084">
        <v>132</v>
      </c>
      <c r="B173" s="1091" t="s">
        <v>881</v>
      </c>
      <c r="C173" s="1091" t="s">
        <v>1411</v>
      </c>
      <c r="D173" s="1092" t="s">
        <v>1738</v>
      </c>
      <c r="E173" s="1100">
        <v>5</v>
      </c>
      <c r="F173" s="1091" t="s">
        <v>364</v>
      </c>
      <c r="G173" s="1091" t="s">
        <v>1337</v>
      </c>
      <c r="H173" s="1091"/>
      <c r="I173" s="1091" t="s">
        <v>362</v>
      </c>
      <c r="J173" s="1093">
        <v>5000</v>
      </c>
      <c r="K173" s="1095" t="s">
        <v>1581</v>
      </c>
    </row>
    <row r="174" spans="1:11" ht="48" customHeight="1">
      <c r="A174" s="999">
        <v>133</v>
      </c>
      <c r="B174" s="1127" t="s">
        <v>874</v>
      </c>
      <c r="C174" s="1128" t="s">
        <v>1739</v>
      </c>
      <c r="D174" s="963" t="s">
        <v>1740</v>
      </c>
      <c r="E174" s="1129">
        <v>23.9</v>
      </c>
      <c r="F174" s="1128" t="s">
        <v>363</v>
      </c>
      <c r="G174" s="1128" t="s">
        <v>1741</v>
      </c>
      <c r="H174" s="1128"/>
      <c r="I174" s="1128" t="s">
        <v>359</v>
      </c>
      <c r="J174" s="1130">
        <v>5000</v>
      </c>
      <c r="K174" s="963" t="s">
        <v>1742</v>
      </c>
    </row>
    <row r="175" spans="1:11" s="992" customFormat="1" ht="24">
      <c r="A175" s="999">
        <v>134</v>
      </c>
      <c r="B175" s="1131" t="s">
        <v>874</v>
      </c>
      <c r="C175" s="1131" t="s">
        <v>1365</v>
      </c>
      <c r="D175" s="814" t="s">
        <v>1743</v>
      </c>
      <c r="E175" s="1132">
        <v>3</v>
      </c>
      <c r="F175" s="1131" t="s">
        <v>367</v>
      </c>
      <c r="G175" s="1002" t="s">
        <v>1366</v>
      </c>
      <c r="H175" s="1131"/>
      <c r="I175" s="1131" t="s">
        <v>362</v>
      </c>
      <c r="J175" s="1133"/>
      <c r="K175" s="1134" t="s">
        <v>1367</v>
      </c>
    </row>
    <row r="176" spans="1:11" s="992" customFormat="1" ht="24">
      <c r="A176" s="999">
        <v>135</v>
      </c>
      <c r="B176" s="1000" t="s">
        <v>881</v>
      </c>
      <c r="C176" s="1000" t="s">
        <v>1379</v>
      </c>
      <c r="D176" s="1135" t="s">
        <v>1744</v>
      </c>
      <c r="E176" s="1001">
        <v>3.75</v>
      </c>
      <c r="F176" s="999" t="s">
        <v>364</v>
      </c>
      <c r="G176" s="1002" t="s">
        <v>1150</v>
      </c>
      <c r="H176" s="1003"/>
      <c r="I176" s="1000" t="s">
        <v>1122</v>
      </c>
      <c r="J176" s="1003">
        <v>600</v>
      </c>
      <c r="K176" s="1002" t="s">
        <v>1359</v>
      </c>
    </row>
    <row r="177" spans="1:11" s="992" customFormat="1" ht="24">
      <c r="A177" s="999">
        <v>136</v>
      </c>
      <c r="B177" s="734" t="s">
        <v>316</v>
      </c>
      <c r="C177" s="734" t="s">
        <v>1308</v>
      </c>
      <c r="D177" s="814" t="s">
        <v>1745</v>
      </c>
      <c r="E177" s="734">
        <v>3.3</v>
      </c>
      <c r="F177" s="734" t="s">
        <v>360</v>
      </c>
      <c r="G177" s="814" t="s">
        <v>366</v>
      </c>
      <c r="H177" s="1136"/>
      <c r="I177" s="1128" t="s">
        <v>1444</v>
      </c>
      <c r="J177" s="1137"/>
      <c r="K177" s="814" t="s">
        <v>1445</v>
      </c>
    </row>
    <row r="178" spans="1:11" s="992" customFormat="1" ht="24" customHeight="1">
      <c r="A178" s="999">
        <v>137</v>
      </c>
      <c r="B178" s="734" t="s">
        <v>874</v>
      </c>
      <c r="C178" s="814" t="s">
        <v>1136</v>
      </c>
      <c r="D178" s="814" t="s">
        <v>1746</v>
      </c>
      <c r="E178" s="1138">
        <v>11.15</v>
      </c>
      <c r="F178" s="1139" t="s">
        <v>364</v>
      </c>
      <c r="G178" s="1002" t="s">
        <v>1137</v>
      </c>
      <c r="H178" s="814"/>
      <c r="I178" s="1127" t="s">
        <v>362</v>
      </c>
      <c r="J178" s="1140"/>
      <c r="K178" s="814" t="s">
        <v>1426</v>
      </c>
    </row>
    <row r="179" spans="1:11" s="992" customFormat="1" ht="24" customHeight="1">
      <c r="A179" s="999">
        <v>138</v>
      </c>
      <c r="B179" s="1127" t="s">
        <v>874</v>
      </c>
      <c r="C179" s="1128" t="s">
        <v>1378</v>
      </c>
      <c r="D179" s="963" t="s">
        <v>1747</v>
      </c>
      <c r="E179" s="1128">
        <v>14.98</v>
      </c>
      <c r="F179" s="1128" t="s">
        <v>364</v>
      </c>
      <c r="G179" s="1002" t="s">
        <v>24</v>
      </c>
      <c r="H179" s="1128"/>
      <c r="I179" s="1128" t="s">
        <v>362</v>
      </c>
      <c r="J179" s="1130"/>
      <c r="K179" s="963" t="s">
        <v>1359</v>
      </c>
    </row>
    <row r="180" spans="1:11" s="992" customFormat="1" ht="39.75" customHeight="1">
      <c r="A180" s="999">
        <v>139</v>
      </c>
      <c r="B180" s="1127" t="s">
        <v>912</v>
      </c>
      <c r="C180" s="1128" t="s">
        <v>1748</v>
      </c>
      <c r="D180" s="963" t="s">
        <v>1749</v>
      </c>
      <c r="E180" s="1128">
        <v>7.8</v>
      </c>
      <c r="F180" s="1128" t="s">
        <v>364</v>
      </c>
      <c r="G180" s="968" t="s">
        <v>1750</v>
      </c>
      <c r="H180" s="1128"/>
      <c r="I180" s="734" t="s">
        <v>877</v>
      </c>
      <c r="J180" s="1130"/>
      <c r="K180" s="814" t="s">
        <v>1445</v>
      </c>
    </row>
    <row r="181" spans="1:11" s="992" customFormat="1" ht="36.75" customHeight="1">
      <c r="A181" s="999">
        <v>140</v>
      </c>
      <c r="B181" s="1127" t="s">
        <v>166</v>
      </c>
      <c r="C181" s="1128" t="s">
        <v>1751</v>
      </c>
      <c r="D181" s="963" t="s">
        <v>1752</v>
      </c>
      <c r="E181" s="1128">
        <v>5</v>
      </c>
      <c r="F181" s="1128" t="s">
        <v>360</v>
      </c>
      <c r="G181" s="1128" t="s">
        <v>370</v>
      </c>
      <c r="H181" s="1128"/>
      <c r="I181" s="1128" t="s">
        <v>362</v>
      </c>
      <c r="J181" s="1130">
        <v>2180</v>
      </c>
      <c r="K181" s="1141" t="s">
        <v>1753</v>
      </c>
    </row>
    <row r="182" spans="1:11" s="992" customFormat="1" ht="49.5" customHeight="1" thickBot="1">
      <c r="A182" s="1258">
        <v>32</v>
      </c>
      <c r="B182" s="1258"/>
      <c r="C182" s="1258"/>
      <c r="D182" s="1258"/>
      <c r="E182" s="1258"/>
      <c r="F182" s="1258"/>
      <c r="G182" s="1258"/>
      <c r="H182" s="1258"/>
      <c r="I182" s="1258"/>
      <c r="J182" s="1258"/>
      <c r="K182" s="1258"/>
    </row>
    <row r="183" spans="1:11" s="975" customFormat="1" ht="12.75" customHeight="1">
      <c r="A183" s="976" t="s">
        <v>251</v>
      </c>
      <c r="B183" s="977" t="s">
        <v>685</v>
      </c>
      <c r="C183" s="977" t="s">
        <v>1112</v>
      </c>
      <c r="D183" s="978" t="s">
        <v>253</v>
      </c>
      <c r="E183" s="977" t="s">
        <v>255</v>
      </c>
      <c r="F183" s="1256" t="s">
        <v>1333</v>
      </c>
      <c r="G183" s="980" t="s">
        <v>1113</v>
      </c>
      <c r="H183" s="977" t="s">
        <v>258</v>
      </c>
      <c r="I183" s="979" t="s">
        <v>259</v>
      </c>
      <c r="J183" s="977" t="s">
        <v>1114</v>
      </c>
      <c r="K183" s="981" t="s">
        <v>1115</v>
      </c>
    </row>
    <row r="184" spans="1:11" s="975" customFormat="1" ht="28.5" customHeight="1" thickBot="1">
      <c r="A184" s="982" t="s">
        <v>263</v>
      </c>
      <c r="B184" s="983"/>
      <c r="C184" s="983" t="s">
        <v>1116</v>
      </c>
      <c r="D184" s="984" t="s">
        <v>1117</v>
      </c>
      <c r="E184" s="983" t="s">
        <v>1118</v>
      </c>
      <c r="F184" s="1257"/>
      <c r="G184" s="986" t="s">
        <v>1119</v>
      </c>
      <c r="H184" s="983" t="s">
        <v>269</v>
      </c>
      <c r="I184" s="985" t="s">
        <v>270</v>
      </c>
      <c r="J184" s="983" t="s">
        <v>1120</v>
      </c>
      <c r="K184" s="987" t="s">
        <v>1121</v>
      </c>
    </row>
    <row r="185" spans="1:11" s="992" customFormat="1" ht="6" customHeight="1">
      <c r="A185" s="988"/>
      <c r="B185" s="989"/>
      <c r="C185" s="989"/>
      <c r="D185" s="990"/>
      <c r="E185" s="989"/>
      <c r="F185" s="989"/>
      <c r="G185" s="989"/>
      <c r="H185" s="989"/>
      <c r="I185" s="990"/>
      <c r="J185" s="989"/>
      <c r="K185" s="991"/>
    </row>
    <row r="186" spans="1:11" s="992" customFormat="1" ht="24" customHeight="1">
      <c r="A186" s="999">
        <v>141</v>
      </c>
      <c r="B186" s="1142" t="s">
        <v>166</v>
      </c>
      <c r="C186" s="1127" t="s">
        <v>1447</v>
      </c>
      <c r="D186" s="1143" t="s">
        <v>1754</v>
      </c>
      <c r="E186" s="1127">
        <v>2.55</v>
      </c>
      <c r="F186" s="1127" t="s">
        <v>364</v>
      </c>
      <c r="G186" s="1127" t="s">
        <v>1130</v>
      </c>
      <c r="H186" s="1127"/>
      <c r="I186" s="1127" t="s">
        <v>362</v>
      </c>
      <c r="J186" s="1144">
        <v>4000</v>
      </c>
      <c r="K186" s="1145" t="s">
        <v>1359</v>
      </c>
    </row>
    <row r="187" spans="1:11" s="992" customFormat="1" ht="24">
      <c r="A187" s="999">
        <v>142</v>
      </c>
      <c r="B187" s="1127" t="s">
        <v>912</v>
      </c>
      <c r="C187" s="1128" t="s">
        <v>1473</v>
      </c>
      <c r="D187" s="963" t="s">
        <v>1755</v>
      </c>
      <c r="E187" s="1128">
        <v>48.5</v>
      </c>
      <c r="F187" s="1128" t="s">
        <v>1474</v>
      </c>
      <c r="G187" s="1128" t="s">
        <v>1475</v>
      </c>
      <c r="H187" s="1128"/>
      <c r="I187" s="1128" t="s">
        <v>877</v>
      </c>
      <c r="J187" s="1130"/>
      <c r="K187" s="963" t="s">
        <v>1426</v>
      </c>
    </row>
    <row r="188" spans="1:11" s="992" customFormat="1" ht="24">
      <c r="A188" s="999">
        <v>143</v>
      </c>
      <c r="B188" s="1128" t="s">
        <v>906</v>
      </c>
      <c r="C188" s="1128" t="s">
        <v>478</v>
      </c>
      <c r="D188" s="963" t="s">
        <v>1756</v>
      </c>
      <c r="E188" s="963" t="s">
        <v>479</v>
      </c>
      <c r="F188" s="1128" t="s">
        <v>417</v>
      </c>
      <c r="G188" s="963" t="s">
        <v>477</v>
      </c>
      <c r="H188" s="1128"/>
      <c r="I188" s="1128" t="s">
        <v>450</v>
      </c>
      <c r="J188" s="1130"/>
      <c r="K188" s="963" t="s">
        <v>1288</v>
      </c>
    </row>
    <row r="189" spans="1:11" s="992" customFormat="1" ht="24" customHeight="1">
      <c r="A189" s="999">
        <v>144</v>
      </c>
      <c r="B189" s="1142" t="s">
        <v>166</v>
      </c>
      <c r="C189" s="1127" t="s">
        <v>1757</v>
      </c>
      <c r="D189" s="1143" t="s">
        <v>1758</v>
      </c>
      <c r="E189" s="1127">
        <v>2.8</v>
      </c>
      <c r="F189" s="1127" t="s">
        <v>367</v>
      </c>
      <c r="G189" s="1127" t="s">
        <v>1759</v>
      </c>
      <c r="H189" s="1127"/>
      <c r="I189" s="1127" t="s">
        <v>362</v>
      </c>
      <c r="J189" s="1144">
        <v>3500</v>
      </c>
      <c r="K189" s="1145" t="s">
        <v>1753</v>
      </c>
    </row>
    <row r="190" spans="1:11" s="992" customFormat="1" ht="24">
      <c r="A190" s="999">
        <v>145</v>
      </c>
      <c r="B190" s="734" t="s">
        <v>886</v>
      </c>
      <c r="C190" s="734" t="s">
        <v>1317</v>
      </c>
      <c r="D190" s="814" t="s">
        <v>1760</v>
      </c>
      <c r="E190" s="734">
        <v>17.16</v>
      </c>
      <c r="F190" s="734" t="s">
        <v>363</v>
      </c>
      <c r="G190" s="1136" t="s">
        <v>1318</v>
      </c>
      <c r="H190" s="1136"/>
      <c r="I190" s="1000" t="s">
        <v>877</v>
      </c>
      <c r="J190" s="1137"/>
      <c r="K190" s="814" t="s">
        <v>1319</v>
      </c>
    </row>
    <row r="191" spans="1:11" s="992" customFormat="1" ht="24">
      <c r="A191" s="999">
        <v>146</v>
      </c>
      <c r="B191" s="1127" t="s">
        <v>912</v>
      </c>
      <c r="C191" s="1128" t="s">
        <v>1384</v>
      </c>
      <c r="D191" s="963" t="s">
        <v>1761</v>
      </c>
      <c r="E191" s="1128">
        <v>4.1</v>
      </c>
      <c r="F191" s="1128" t="s">
        <v>363</v>
      </c>
      <c r="G191" s="1128" t="s">
        <v>1385</v>
      </c>
      <c r="H191" s="1128"/>
      <c r="I191" s="1128" t="s">
        <v>877</v>
      </c>
      <c r="J191" s="1130"/>
      <c r="K191" s="963" t="s">
        <v>1448</v>
      </c>
    </row>
    <row r="192" spans="1:11" s="992" customFormat="1" ht="24">
      <c r="A192" s="999">
        <v>147</v>
      </c>
      <c r="B192" s="1127" t="s">
        <v>912</v>
      </c>
      <c r="C192" s="1128" t="s">
        <v>1386</v>
      </c>
      <c r="D192" s="963" t="s">
        <v>1761</v>
      </c>
      <c r="E192" s="1128">
        <v>4.1</v>
      </c>
      <c r="F192" s="1128" t="s">
        <v>363</v>
      </c>
      <c r="G192" s="1128" t="s">
        <v>1385</v>
      </c>
      <c r="H192" s="1128"/>
      <c r="I192" s="1128" t="s">
        <v>877</v>
      </c>
      <c r="J192" s="1130"/>
      <c r="K192" s="963" t="s">
        <v>1449</v>
      </c>
    </row>
    <row r="193" spans="1:11" s="992" customFormat="1" ht="24">
      <c r="A193" s="999">
        <v>148</v>
      </c>
      <c r="B193" s="1131" t="s">
        <v>316</v>
      </c>
      <c r="C193" s="1131" t="s">
        <v>1450</v>
      </c>
      <c r="D193" s="814" t="s">
        <v>1762</v>
      </c>
      <c r="E193" s="1131">
        <v>2.1</v>
      </c>
      <c r="F193" s="1131" t="s">
        <v>363</v>
      </c>
      <c r="G193" s="1131" t="s">
        <v>410</v>
      </c>
      <c r="H193" s="1131"/>
      <c r="I193" s="1131" t="s">
        <v>362</v>
      </c>
      <c r="J193" s="1133"/>
      <c r="K193" s="1134" t="s">
        <v>1451</v>
      </c>
    </row>
    <row r="194" spans="1:11" s="992" customFormat="1" ht="24">
      <c r="A194" s="999">
        <v>149</v>
      </c>
      <c r="B194" s="1127" t="s">
        <v>886</v>
      </c>
      <c r="C194" s="1128" t="s">
        <v>1452</v>
      </c>
      <c r="D194" s="963" t="s">
        <v>1763</v>
      </c>
      <c r="E194" s="1129">
        <v>4.6</v>
      </c>
      <c r="F194" s="1128" t="s">
        <v>363</v>
      </c>
      <c r="G194" s="1128" t="s">
        <v>1431</v>
      </c>
      <c r="H194" s="1128"/>
      <c r="I194" s="1128" t="s">
        <v>362</v>
      </c>
      <c r="J194" s="1130"/>
      <c r="K194" s="1134" t="s">
        <v>1319</v>
      </c>
    </row>
    <row r="195" spans="1:11" s="992" customFormat="1" ht="24">
      <c r="A195" s="999">
        <v>150</v>
      </c>
      <c r="B195" s="1142" t="s">
        <v>166</v>
      </c>
      <c r="C195" s="1127" t="s">
        <v>1453</v>
      </c>
      <c r="D195" s="1143" t="s">
        <v>1764</v>
      </c>
      <c r="E195" s="1127">
        <v>4.8</v>
      </c>
      <c r="F195" s="1127" t="s">
        <v>363</v>
      </c>
      <c r="G195" s="1127" t="s">
        <v>1454</v>
      </c>
      <c r="H195" s="1127"/>
      <c r="I195" s="1127" t="s">
        <v>362</v>
      </c>
      <c r="J195" s="1144">
        <v>5000</v>
      </c>
      <c r="K195" s="1002" t="s">
        <v>1455</v>
      </c>
    </row>
    <row r="196" spans="1:11" s="992" customFormat="1" ht="24">
      <c r="A196" s="999">
        <v>151</v>
      </c>
      <c r="B196" s="1127" t="s">
        <v>316</v>
      </c>
      <c r="C196" s="1128" t="s">
        <v>1456</v>
      </c>
      <c r="D196" s="963" t="s">
        <v>1765</v>
      </c>
      <c r="E196" s="1128">
        <v>3.15</v>
      </c>
      <c r="F196" s="1128" t="s">
        <v>363</v>
      </c>
      <c r="G196" s="1128" t="s">
        <v>1457</v>
      </c>
      <c r="H196" s="1128"/>
      <c r="I196" s="1128" t="s">
        <v>362</v>
      </c>
      <c r="J196" s="1130"/>
      <c r="K196" s="963" t="s">
        <v>1458</v>
      </c>
    </row>
    <row r="197" spans="1:11" s="992" customFormat="1" ht="24">
      <c r="A197" s="999">
        <v>152</v>
      </c>
      <c r="B197" s="1127" t="s">
        <v>316</v>
      </c>
      <c r="C197" s="1128" t="s">
        <v>1459</v>
      </c>
      <c r="D197" s="963" t="s">
        <v>1692</v>
      </c>
      <c r="E197" s="1128">
        <v>3</v>
      </c>
      <c r="F197" s="1128" t="s">
        <v>363</v>
      </c>
      <c r="G197" s="1128" t="s">
        <v>35</v>
      </c>
      <c r="H197" s="1128"/>
      <c r="I197" s="1128" t="s">
        <v>362</v>
      </c>
      <c r="J197" s="1130"/>
      <c r="K197" s="963" t="s">
        <v>1458</v>
      </c>
    </row>
    <row r="198" spans="1:11" s="992" customFormat="1" ht="24">
      <c r="A198" s="999">
        <v>153</v>
      </c>
      <c r="B198" s="1142" t="s">
        <v>166</v>
      </c>
      <c r="C198" s="1127" t="s">
        <v>1460</v>
      </c>
      <c r="D198" s="1143" t="s">
        <v>1766</v>
      </c>
      <c r="E198" s="1127">
        <v>6.95</v>
      </c>
      <c r="F198" s="1127" t="s">
        <v>363</v>
      </c>
      <c r="G198" s="1127" t="s">
        <v>1461</v>
      </c>
      <c r="H198" s="1127"/>
      <c r="I198" s="1127" t="s">
        <v>362</v>
      </c>
      <c r="J198" s="1144">
        <v>2000</v>
      </c>
      <c r="K198" s="1002" t="s">
        <v>1462</v>
      </c>
    </row>
    <row r="199" spans="1:11" s="992" customFormat="1" ht="24">
      <c r="A199" s="999">
        <v>154</v>
      </c>
      <c r="B199" s="1142" t="s">
        <v>166</v>
      </c>
      <c r="C199" s="1127" t="s">
        <v>1463</v>
      </c>
      <c r="D199" s="1143" t="s">
        <v>1767</v>
      </c>
      <c r="E199" s="1127">
        <v>5</v>
      </c>
      <c r="F199" s="1127" t="s">
        <v>363</v>
      </c>
      <c r="G199" s="1127" t="s">
        <v>1461</v>
      </c>
      <c r="H199" s="1127"/>
      <c r="I199" s="1127" t="s">
        <v>362</v>
      </c>
      <c r="J199" s="1144">
        <v>2000</v>
      </c>
      <c r="K199" s="1002" t="s">
        <v>1464</v>
      </c>
    </row>
    <row r="200" spans="1:11" s="992" customFormat="1" ht="24">
      <c r="A200" s="999">
        <v>155</v>
      </c>
      <c r="B200" s="1127" t="s">
        <v>912</v>
      </c>
      <c r="C200" s="1128" t="s">
        <v>1380</v>
      </c>
      <c r="D200" s="963" t="s">
        <v>1768</v>
      </c>
      <c r="E200" s="1128">
        <v>3.47</v>
      </c>
      <c r="F200" s="1128" t="s">
        <v>363</v>
      </c>
      <c r="G200" s="1128" t="s">
        <v>418</v>
      </c>
      <c r="H200" s="1128"/>
      <c r="I200" s="1128" t="s">
        <v>362</v>
      </c>
      <c r="J200" s="1130"/>
      <c r="K200" s="963" t="s">
        <v>1362</v>
      </c>
    </row>
    <row r="201" spans="1:11" s="992" customFormat="1" ht="24">
      <c r="A201" s="999">
        <v>156</v>
      </c>
      <c r="B201" s="734" t="s">
        <v>1156</v>
      </c>
      <c r="C201" s="734" t="s">
        <v>1218</v>
      </c>
      <c r="D201" s="814" t="s">
        <v>1769</v>
      </c>
      <c r="E201" s="734">
        <v>6.8</v>
      </c>
      <c r="F201" s="734" t="s">
        <v>363</v>
      </c>
      <c r="G201" s="734" t="s">
        <v>1217</v>
      </c>
      <c r="H201" s="734"/>
      <c r="I201" s="1128" t="s">
        <v>362</v>
      </c>
      <c r="J201" s="1133"/>
      <c r="K201" s="963" t="s">
        <v>1465</v>
      </c>
    </row>
    <row r="202" spans="1:11" s="992" customFormat="1" ht="36" customHeight="1">
      <c r="A202" s="999">
        <v>157</v>
      </c>
      <c r="B202" s="734" t="s">
        <v>874</v>
      </c>
      <c r="C202" s="734" t="s">
        <v>0</v>
      </c>
      <c r="D202" s="814" t="s">
        <v>1770</v>
      </c>
      <c r="E202" s="734">
        <v>30</v>
      </c>
      <c r="F202" s="734" t="s">
        <v>363</v>
      </c>
      <c r="G202" s="814" t="s">
        <v>1234</v>
      </c>
      <c r="H202" s="1136"/>
      <c r="I202" s="1128" t="s">
        <v>362</v>
      </c>
      <c r="J202" s="1137"/>
      <c r="K202" s="814" t="s">
        <v>1</v>
      </c>
    </row>
    <row r="203" spans="1:11" ht="40.5" customHeight="1">
      <c r="A203" s="999">
        <v>158</v>
      </c>
      <c r="B203" s="1127" t="s">
        <v>874</v>
      </c>
      <c r="C203" s="1128" t="s">
        <v>1771</v>
      </c>
      <c r="D203" s="1134" t="s">
        <v>1772</v>
      </c>
      <c r="E203" s="1129">
        <v>6.05</v>
      </c>
      <c r="F203" s="1128" t="s">
        <v>417</v>
      </c>
      <c r="G203" s="1135" t="s">
        <v>473</v>
      </c>
      <c r="H203" s="1128"/>
      <c r="I203" s="1128" t="s">
        <v>362</v>
      </c>
      <c r="J203" s="1130"/>
      <c r="K203" s="814" t="s">
        <v>1773</v>
      </c>
    </row>
    <row r="204" spans="1:11" s="992" customFormat="1" ht="24">
      <c r="A204" s="999">
        <v>159</v>
      </c>
      <c r="B204" s="734" t="s">
        <v>881</v>
      </c>
      <c r="C204" s="734" t="s">
        <v>1235</v>
      </c>
      <c r="D204" s="1143" t="s">
        <v>1774</v>
      </c>
      <c r="E204" s="936">
        <v>6</v>
      </c>
      <c r="F204" s="734" t="s">
        <v>363</v>
      </c>
      <c r="G204" s="734" t="s">
        <v>445</v>
      </c>
      <c r="H204" s="734"/>
      <c r="I204" s="734" t="s">
        <v>877</v>
      </c>
      <c r="J204" s="1133"/>
      <c r="K204" s="814" t="s">
        <v>1466</v>
      </c>
    </row>
    <row r="205" spans="1:11" s="992" customFormat="1" ht="24">
      <c r="A205" s="999">
        <v>160</v>
      </c>
      <c r="B205" s="734" t="s">
        <v>881</v>
      </c>
      <c r="C205" s="734" t="s">
        <v>1236</v>
      </c>
      <c r="D205" s="1143" t="s">
        <v>1775</v>
      </c>
      <c r="E205" s="1146">
        <v>68</v>
      </c>
      <c r="F205" s="734" t="s">
        <v>363</v>
      </c>
      <c r="G205" s="814" t="s">
        <v>1234</v>
      </c>
      <c r="H205" s="734"/>
      <c r="I205" s="734" t="s">
        <v>877</v>
      </c>
      <c r="J205" s="1133"/>
      <c r="K205" s="814" t="s">
        <v>1466</v>
      </c>
    </row>
    <row r="206" spans="1:11" s="992" customFormat="1" ht="24">
      <c r="A206" s="999">
        <v>161</v>
      </c>
      <c r="B206" s="734" t="s">
        <v>881</v>
      </c>
      <c r="C206" s="734" t="s">
        <v>1237</v>
      </c>
      <c r="D206" s="1143" t="s">
        <v>1776</v>
      </c>
      <c r="E206" s="1146">
        <v>21</v>
      </c>
      <c r="F206" s="734" t="s">
        <v>363</v>
      </c>
      <c r="G206" s="814" t="s">
        <v>1234</v>
      </c>
      <c r="H206" s="734"/>
      <c r="I206" s="734" t="s">
        <v>877</v>
      </c>
      <c r="J206" s="1133"/>
      <c r="K206" s="814" t="s">
        <v>1466</v>
      </c>
    </row>
    <row r="207" spans="1:11" s="992" customFormat="1" ht="24">
      <c r="A207" s="999">
        <v>162</v>
      </c>
      <c r="B207" s="1142" t="s">
        <v>881</v>
      </c>
      <c r="C207" s="1000" t="s">
        <v>23</v>
      </c>
      <c r="D207" s="1135" t="s">
        <v>1777</v>
      </c>
      <c r="E207" s="1001">
        <v>18</v>
      </c>
      <c r="F207" s="999" t="s">
        <v>363</v>
      </c>
      <c r="G207" s="1002" t="s">
        <v>24</v>
      </c>
      <c r="H207" s="1003"/>
      <c r="I207" s="1000" t="s">
        <v>877</v>
      </c>
      <c r="J207" s="1003"/>
      <c r="K207" s="814" t="s">
        <v>1</v>
      </c>
    </row>
    <row r="208" spans="1:11" s="992" customFormat="1" ht="23.25" customHeight="1" thickBot="1">
      <c r="A208" s="1258">
        <v>33</v>
      </c>
      <c r="B208" s="1258"/>
      <c r="C208" s="1258"/>
      <c r="D208" s="1258"/>
      <c r="E208" s="1258"/>
      <c r="F208" s="1258"/>
      <c r="G208" s="1258"/>
      <c r="H208" s="1258"/>
      <c r="I208" s="1258"/>
      <c r="J208" s="1258"/>
      <c r="K208" s="1258"/>
    </row>
    <row r="209" spans="1:11" s="975" customFormat="1" ht="12.75" customHeight="1">
      <c r="A209" s="976" t="s">
        <v>251</v>
      </c>
      <c r="B209" s="977" t="s">
        <v>685</v>
      </c>
      <c r="C209" s="977" t="s">
        <v>1112</v>
      </c>
      <c r="D209" s="978" t="s">
        <v>253</v>
      </c>
      <c r="E209" s="977" t="s">
        <v>255</v>
      </c>
      <c r="F209" s="1256" t="s">
        <v>1333</v>
      </c>
      <c r="G209" s="980" t="s">
        <v>1113</v>
      </c>
      <c r="H209" s="977" t="s">
        <v>258</v>
      </c>
      <c r="I209" s="979" t="s">
        <v>259</v>
      </c>
      <c r="J209" s="977" t="s">
        <v>1114</v>
      </c>
      <c r="K209" s="981" t="s">
        <v>1115</v>
      </c>
    </row>
    <row r="210" spans="1:11" s="975" customFormat="1" ht="28.5" customHeight="1" thickBot="1">
      <c r="A210" s="982" t="s">
        <v>263</v>
      </c>
      <c r="B210" s="983"/>
      <c r="C210" s="983" t="s">
        <v>1116</v>
      </c>
      <c r="D210" s="984" t="s">
        <v>1117</v>
      </c>
      <c r="E210" s="983" t="s">
        <v>1118</v>
      </c>
      <c r="F210" s="1257"/>
      <c r="G210" s="986" t="s">
        <v>1119</v>
      </c>
      <c r="H210" s="983" t="s">
        <v>269</v>
      </c>
      <c r="I210" s="985" t="s">
        <v>270</v>
      </c>
      <c r="J210" s="983" t="s">
        <v>1120</v>
      </c>
      <c r="K210" s="987" t="s">
        <v>1121</v>
      </c>
    </row>
    <row r="211" spans="1:11" s="992" customFormat="1" ht="6" customHeight="1">
      <c r="A211" s="988"/>
      <c r="B211" s="989"/>
      <c r="C211" s="989"/>
      <c r="D211" s="990"/>
      <c r="E211" s="989"/>
      <c r="F211" s="989"/>
      <c r="G211" s="989"/>
      <c r="H211" s="989"/>
      <c r="I211" s="990"/>
      <c r="J211" s="989"/>
      <c r="K211" s="991"/>
    </row>
    <row r="212" spans="1:11" s="992" customFormat="1" ht="24" customHeight="1">
      <c r="A212" s="999">
        <v>163</v>
      </c>
      <c r="B212" s="1147" t="s">
        <v>890</v>
      </c>
      <c r="C212" s="937" t="s">
        <v>464</v>
      </c>
      <c r="D212" s="1002" t="s">
        <v>1778</v>
      </c>
      <c r="E212" s="1147">
        <v>6.45</v>
      </c>
      <c r="F212" s="1000" t="s">
        <v>363</v>
      </c>
      <c r="G212" s="1002" t="s">
        <v>465</v>
      </c>
      <c r="H212" s="937"/>
      <c r="I212" s="734" t="s">
        <v>362</v>
      </c>
      <c r="J212" s="1148"/>
      <c r="K212" s="1002" t="s">
        <v>368</v>
      </c>
    </row>
    <row r="213" spans="1:11" s="992" customFormat="1" ht="60">
      <c r="A213" s="999">
        <v>164</v>
      </c>
      <c r="B213" s="1131" t="s">
        <v>316</v>
      </c>
      <c r="C213" s="1131" t="s">
        <v>1348</v>
      </c>
      <c r="D213" s="1134" t="s">
        <v>1779</v>
      </c>
      <c r="E213" s="1131">
        <v>252.9</v>
      </c>
      <c r="F213" s="1149" t="s">
        <v>363</v>
      </c>
      <c r="G213" s="1134" t="s">
        <v>1349</v>
      </c>
      <c r="H213" s="1149"/>
      <c r="I213" s="1134" t="s">
        <v>1780</v>
      </c>
      <c r="J213" s="1150">
        <v>81000</v>
      </c>
      <c r="K213" s="1151" t="s">
        <v>1781</v>
      </c>
    </row>
    <row r="214" spans="1:11" s="992" customFormat="1" ht="24">
      <c r="A214" s="999">
        <v>165</v>
      </c>
      <c r="B214" s="1152" t="s">
        <v>881</v>
      </c>
      <c r="C214" s="1153" t="s">
        <v>1147</v>
      </c>
      <c r="D214" s="1135" t="s">
        <v>1782</v>
      </c>
      <c r="E214" s="1152">
        <v>4</v>
      </c>
      <c r="F214" s="1000" t="s">
        <v>360</v>
      </c>
      <c r="G214" s="1002" t="s">
        <v>1271</v>
      </c>
      <c r="H214" s="1128"/>
      <c r="I214" s="1131" t="s">
        <v>362</v>
      </c>
      <c r="J214" s="1154"/>
      <c r="K214" s="1002" t="s">
        <v>1426</v>
      </c>
    </row>
    <row r="215" spans="1:11" s="992" customFormat="1" ht="24" customHeight="1">
      <c r="A215" s="999">
        <v>166</v>
      </c>
      <c r="B215" s="1127" t="s">
        <v>912</v>
      </c>
      <c r="C215" s="1128" t="s">
        <v>1467</v>
      </c>
      <c r="D215" s="963" t="s">
        <v>1783</v>
      </c>
      <c r="E215" s="1128">
        <v>5.8</v>
      </c>
      <c r="F215" s="1128" t="s">
        <v>375</v>
      </c>
      <c r="G215" s="1128" t="s">
        <v>1468</v>
      </c>
      <c r="H215" s="1128"/>
      <c r="I215" s="1128" t="s">
        <v>362</v>
      </c>
      <c r="J215" s="1130"/>
      <c r="K215" s="963" t="s">
        <v>1426</v>
      </c>
    </row>
    <row r="216" spans="1:11" ht="28.5" customHeight="1">
      <c r="A216" s="999">
        <v>167</v>
      </c>
      <c r="B216" s="1127" t="s">
        <v>874</v>
      </c>
      <c r="C216" s="1128" t="s">
        <v>1784</v>
      </c>
      <c r="D216" s="963" t="s">
        <v>1785</v>
      </c>
      <c r="E216" s="1129">
        <v>3.2</v>
      </c>
      <c r="F216" s="1128" t="s">
        <v>363</v>
      </c>
      <c r="G216" s="1143" t="s">
        <v>1670</v>
      </c>
      <c r="H216" s="1128"/>
      <c r="I216" s="1143" t="s">
        <v>362</v>
      </c>
      <c r="J216" s="1130">
        <v>3000</v>
      </c>
      <c r="K216" s="963" t="s">
        <v>1753</v>
      </c>
    </row>
    <row r="217" spans="1:11" s="992" customFormat="1" ht="24" customHeight="1">
      <c r="A217" s="999">
        <v>168</v>
      </c>
      <c r="B217" s="1127" t="s">
        <v>912</v>
      </c>
      <c r="C217" s="1128" t="s">
        <v>1469</v>
      </c>
      <c r="D217" s="963" t="s">
        <v>1786</v>
      </c>
      <c r="E217" s="1128">
        <v>4.3</v>
      </c>
      <c r="F217" s="1128" t="s">
        <v>394</v>
      </c>
      <c r="G217" s="1128" t="s">
        <v>1470</v>
      </c>
      <c r="H217" s="1127"/>
      <c r="I217" s="1128" t="s">
        <v>362</v>
      </c>
      <c r="J217" s="1130"/>
      <c r="K217" s="963" t="s">
        <v>1426</v>
      </c>
    </row>
    <row r="218" spans="1:11" s="992" customFormat="1" ht="36.75" customHeight="1">
      <c r="A218" s="999">
        <v>169</v>
      </c>
      <c r="B218" s="1142" t="s">
        <v>166</v>
      </c>
      <c r="C218" s="1127" t="s">
        <v>1787</v>
      </c>
      <c r="D218" s="1143" t="s">
        <v>1788</v>
      </c>
      <c r="E218" s="1127">
        <v>23.2</v>
      </c>
      <c r="F218" s="1127" t="s">
        <v>417</v>
      </c>
      <c r="G218" s="1143" t="s">
        <v>1789</v>
      </c>
      <c r="H218" s="1128"/>
      <c r="I218" s="1127" t="s">
        <v>362</v>
      </c>
      <c r="J218" s="1144">
        <v>16000</v>
      </c>
      <c r="K218" s="1002" t="s">
        <v>1455</v>
      </c>
    </row>
    <row r="219" spans="1:11" ht="36.75" customHeight="1">
      <c r="A219" s="999">
        <v>170</v>
      </c>
      <c r="B219" s="1127" t="s">
        <v>874</v>
      </c>
      <c r="C219" s="1128" t="s">
        <v>1790</v>
      </c>
      <c r="D219" s="963" t="s">
        <v>1791</v>
      </c>
      <c r="E219" s="1129">
        <v>24.3</v>
      </c>
      <c r="F219" s="1128" t="s">
        <v>363</v>
      </c>
      <c r="G219" s="1143" t="s">
        <v>1792</v>
      </c>
      <c r="H219" s="1127"/>
      <c r="I219" s="1143" t="s">
        <v>1793</v>
      </c>
      <c r="J219" s="1130">
        <v>3500</v>
      </c>
      <c r="K219" s="1134" t="s">
        <v>1794</v>
      </c>
    </row>
    <row r="220" spans="1:11" s="992" customFormat="1" ht="24" customHeight="1">
      <c r="A220" s="999">
        <v>171</v>
      </c>
      <c r="B220" s="1142" t="s">
        <v>166</v>
      </c>
      <c r="C220" s="1127" t="s">
        <v>1476</v>
      </c>
      <c r="D220" s="1143" t="s">
        <v>1795</v>
      </c>
      <c r="E220" s="1127">
        <v>3</v>
      </c>
      <c r="F220" s="1127" t="s">
        <v>363</v>
      </c>
      <c r="G220" s="1127" t="s">
        <v>1477</v>
      </c>
      <c r="H220" s="1136"/>
      <c r="I220" s="1127" t="s">
        <v>362</v>
      </c>
      <c r="J220" s="1144">
        <v>2000</v>
      </c>
      <c r="K220" s="1145" t="s">
        <v>1426</v>
      </c>
    </row>
    <row r="221" spans="1:11" s="992" customFormat="1" ht="24" customHeight="1">
      <c r="A221" s="999">
        <v>172</v>
      </c>
      <c r="B221" s="734" t="s">
        <v>874</v>
      </c>
      <c r="C221" s="734" t="s">
        <v>1313</v>
      </c>
      <c r="D221" s="814" t="s">
        <v>1796</v>
      </c>
      <c r="E221" s="734">
        <v>9.4</v>
      </c>
      <c r="F221" s="734" t="s">
        <v>363</v>
      </c>
      <c r="G221" s="814" t="s">
        <v>1137</v>
      </c>
      <c r="H221" s="1142"/>
      <c r="I221" s="1128" t="s">
        <v>362</v>
      </c>
      <c r="J221" s="1137"/>
      <c r="K221" s="814" t="s">
        <v>1426</v>
      </c>
    </row>
    <row r="222" spans="1:11" s="992" customFormat="1" ht="24">
      <c r="A222" s="999">
        <v>173</v>
      </c>
      <c r="B222" s="1142" t="s">
        <v>912</v>
      </c>
      <c r="C222" s="937" t="s">
        <v>466</v>
      </c>
      <c r="D222" s="968" t="s">
        <v>1797</v>
      </c>
      <c r="E222" s="1142">
        <v>13.51</v>
      </c>
      <c r="F222" s="1155" t="s">
        <v>363</v>
      </c>
      <c r="G222" s="1135" t="s">
        <v>467</v>
      </c>
      <c r="H222" s="1128"/>
      <c r="I222" s="1155" t="s">
        <v>362</v>
      </c>
      <c r="J222" s="1156"/>
      <c r="K222" s="1135" t="s">
        <v>1426</v>
      </c>
    </row>
    <row r="223" spans="1:11" s="997" customFormat="1" ht="24" customHeight="1">
      <c r="A223" s="999">
        <v>174</v>
      </c>
      <c r="B223" s="1127" t="s">
        <v>316</v>
      </c>
      <c r="C223" s="1128" t="s">
        <v>1478</v>
      </c>
      <c r="D223" s="963" t="s">
        <v>1798</v>
      </c>
      <c r="E223" s="1128">
        <v>3.85</v>
      </c>
      <c r="F223" s="1128" t="s">
        <v>363</v>
      </c>
      <c r="G223" s="1128" t="s">
        <v>1479</v>
      </c>
      <c r="H223" s="1128"/>
      <c r="I223" s="1128" t="s">
        <v>362</v>
      </c>
      <c r="J223" s="1130"/>
      <c r="K223" s="963" t="s">
        <v>1426</v>
      </c>
    </row>
    <row r="224" spans="1:11" s="992" customFormat="1" ht="24" customHeight="1">
      <c r="A224" s="999">
        <v>175</v>
      </c>
      <c r="B224" s="1127" t="s">
        <v>906</v>
      </c>
      <c r="C224" s="1128" t="s">
        <v>1382</v>
      </c>
      <c r="D224" s="963" t="s">
        <v>1799</v>
      </c>
      <c r="E224" s="1128">
        <v>15</v>
      </c>
      <c r="F224" s="1128" t="s">
        <v>363</v>
      </c>
      <c r="G224" s="1128" t="s">
        <v>1234</v>
      </c>
      <c r="H224" s="1003"/>
      <c r="I224" s="1128" t="s">
        <v>362</v>
      </c>
      <c r="J224" s="1130"/>
      <c r="K224" s="963" t="s">
        <v>1288</v>
      </c>
    </row>
    <row r="225" spans="1:11" s="992" customFormat="1" ht="24">
      <c r="A225" s="999">
        <v>176</v>
      </c>
      <c r="B225" s="1000" t="s">
        <v>886</v>
      </c>
      <c r="C225" s="1000" t="s">
        <v>1800</v>
      </c>
      <c r="D225" s="1002" t="s">
        <v>1801</v>
      </c>
      <c r="E225" s="1157">
        <v>13.8</v>
      </c>
      <c r="F225" s="999" t="s">
        <v>363</v>
      </c>
      <c r="G225" s="1002" t="s">
        <v>2</v>
      </c>
      <c r="H225" s="1127"/>
      <c r="I225" s="1128" t="s">
        <v>362</v>
      </c>
      <c r="J225" s="1003"/>
      <c r="K225" s="814" t="s">
        <v>1288</v>
      </c>
    </row>
    <row r="226" spans="1:11" s="992" customFormat="1" ht="24" customHeight="1">
      <c r="A226" s="999">
        <v>177</v>
      </c>
      <c r="B226" s="1142" t="s">
        <v>166</v>
      </c>
      <c r="C226" s="1127" t="s">
        <v>1480</v>
      </c>
      <c r="D226" s="1143" t="s">
        <v>1802</v>
      </c>
      <c r="E226" s="1127">
        <v>9</v>
      </c>
      <c r="F226" s="1127" t="s">
        <v>363</v>
      </c>
      <c r="G226" s="1127" t="s">
        <v>1461</v>
      </c>
      <c r="H226" s="1128"/>
      <c r="I226" s="1127" t="s">
        <v>362</v>
      </c>
      <c r="J226" s="1144">
        <v>2000</v>
      </c>
      <c r="K226" s="1145" t="s">
        <v>1216</v>
      </c>
    </row>
    <row r="227" spans="1:11" s="992" customFormat="1" ht="24" customHeight="1">
      <c r="A227" s="999">
        <v>178</v>
      </c>
      <c r="B227" s="1127" t="s">
        <v>906</v>
      </c>
      <c r="C227" s="1128" t="s">
        <v>1383</v>
      </c>
      <c r="D227" s="963" t="s">
        <v>1803</v>
      </c>
      <c r="E227" s="1128">
        <v>4.25</v>
      </c>
      <c r="F227" s="1128" t="s">
        <v>363</v>
      </c>
      <c r="G227" s="1128" t="s">
        <v>1217</v>
      </c>
      <c r="H227" s="1158"/>
      <c r="I227" s="1128" t="s">
        <v>362</v>
      </c>
      <c r="J227" s="1130"/>
      <c r="K227" s="963" t="s">
        <v>1288</v>
      </c>
    </row>
    <row r="228" spans="1:11" s="992" customFormat="1" ht="24">
      <c r="A228" s="999">
        <v>179</v>
      </c>
      <c r="B228" s="1142" t="s">
        <v>881</v>
      </c>
      <c r="C228" s="1158" t="s">
        <v>453</v>
      </c>
      <c r="D228" s="1135" t="s">
        <v>1804</v>
      </c>
      <c r="E228" s="1142">
        <v>2.55</v>
      </c>
      <c r="F228" s="1155" t="s">
        <v>363</v>
      </c>
      <c r="G228" s="1135" t="s">
        <v>380</v>
      </c>
      <c r="H228" s="1158"/>
      <c r="I228" s="1128" t="s">
        <v>362</v>
      </c>
      <c r="J228" s="1159"/>
      <c r="K228" s="1135"/>
    </row>
    <row r="229" spans="1:11" s="992" customFormat="1" ht="24" customHeight="1">
      <c r="A229" s="999">
        <v>180</v>
      </c>
      <c r="B229" s="1142" t="s">
        <v>906</v>
      </c>
      <c r="C229" s="1158" t="s">
        <v>455</v>
      </c>
      <c r="D229" s="1135" t="s">
        <v>1805</v>
      </c>
      <c r="E229" s="1142">
        <v>3.8</v>
      </c>
      <c r="F229" s="1155" t="s">
        <v>363</v>
      </c>
      <c r="G229" s="1135" t="s">
        <v>456</v>
      </c>
      <c r="H229" s="1127"/>
      <c r="I229" s="1155" t="s">
        <v>362</v>
      </c>
      <c r="J229" s="1159"/>
      <c r="K229" s="1135" t="s">
        <v>1753</v>
      </c>
    </row>
    <row r="230" spans="1:11" s="992" customFormat="1" ht="24" customHeight="1">
      <c r="A230" s="999">
        <v>181</v>
      </c>
      <c r="B230" s="1160" t="s">
        <v>316</v>
      </c>
      <c r="C230" s="1127" t="s">
        <v>468</v>
      </c>
      <c r="D230" s="1143" t="s">
        <v>1806</v>
      </c>
      <c r="E230" s="1160">
        <v>17.2</v>
      </c>
      <c r="F230" s="1143" t="s">
        <v>363</v>
      </c>
      <c r="G230" s="1143" t="s">
        <v>469</v>
      </c>
      <c r="H230" s="1128"/>
      <c r="I230" s="1128" t="s">
        <v>362</v>
      </c>
      <c r="J230" s="1161"/>
      <c r="K230" s="1143" t="s">
        <v>1288</v>
      </c>
    </row>
    <row r="231" spans="1:11" s="992" customFormat="1" ht="57" customHeight="1" thickBot="1">
      <c r="A231" s="1258">
        <v>34</v>
      </c>
      <c r="B231" s="1258"/>
      <c r="C231" s="1258"/>
      <c r="D231" s="1258"/>
      <c r="E231" s="1258"/>
      <c r="F231" s="1258"/>
      <c r="G231" s="1258"/>
      <c r="H231" s="1258"/>
      <c r="I231" s="1258"/>
      <c r="J231" s="1258"/>
      <c r="K231" s="1258"/>
    </row>
    <row r="232" spans="1:11" s="975" customFormat="1" ht="12.75" customHeight="1">
      <c r="A232" s="976" t="s">
        <v>251</v>
      </c>
      <c r="B232" s="977" t="s">
        <v>685</v>
      </c>
      <c r="C232" s="977" t="s">
        <v>1112</v>
      </c>
      <c r="D232" s="978" t="s">
        <v>253</v>
      </c>
      <c r="E232" s="977" t="s">
        <v>255</v>
      </c>
      <c r="F232" s="1256" t="s">
        <v>1333</v>
      </c>
      <c r="G232" s="980" t="s">
        <v>1113</v>
      </c>
      <c r="H232" s="977" t="s">
        <v>258</v>
      </c>
      <c r="I232" s="979" t="s">
        <v>259</v>
      </c>
      <c r="J232" s="977" t="s">
        <v>1114</v>
      </c>
      <c r="K232" s="981" t="s">
        <v>1115</v>
      </c>
    </row>
    <row r="233" spans="1:11" s="975" customFormat="1" ht="28.5" customHeight="1" thickBot="1">
      <c r="A233" s="982" t="s">
        <v>263</v>
      </c>
      <c r="B233" s="983"/>
      <c r="C233" s="983" t="s">
        <v>1116</v>
      </c>
      <c r="D233" s="984" t="s">
        <v>1117</v>
      </c>
      <c r="E233" s="983" t="s">
        <v>1118</v>
      </c>
      <c r="F233" s="1257"/>
      <c r="G233" s="986" t="s">
        <v>1119</v>
      </c>
      <c r="H233" s="983" t="s">
        <v>269</v>
      </c>
      <c r="I233" s="985" t="s">
        <v>270</v>
      </c>
      <c r="J233" s="983" t="s">
        <v>1120</v>
      </c>
      <c r="K233" s="987" t="s">
        <v>1121</v>
      </c>
    </row>
    <row r="234" spans="1:11" s="992" customFormat="1" ht="6" customHeight="1">
      <c r="A234" s="988"/>
      <c r="B234" s="989"/>
      <c r="C234" s="989"/>
      <c r="D234" s="990"/>
      <c r="E234" s="989"/>
      <c r="F234" s="989"/>
      <c r="G234" s="989"/>
      <c r="H234" s="989"/>
      <c r="I234" s="990"/>
      <c r="J234" s="989"/>
      <c r="K234" s="991"/>
    </row>
    <row r="235" spans="1:11" s="992" customFormat="1" ht="24" customHeight="1">
      <c r="A235" s="999">
        <v>182</v>
      </c>
      <c r="B235" s="1127" t="s">
        <v>316</v>
      </c>
      <c r="C235" s="1128" t="s">
        <v>474</v>
      </c>
      <c r="D235" s="963" t="s">
        <v>1807</v>
      </c>
      <c r="E235" s="1128">
        <v>6.4</v>
      </c>
      <c r="F235" s="1128" t="s">
        <v>363</v>
      </c>
      <c r="G235" s="1128" t="s">
        <v>475</v>
      </c>
      <c r="H235" s="1127"/>
      <c r="I235" s="1128" t="s">
        <v>362</v>
      </c>
      <c r="J235" s="1130"/>
      <c r="K235" s="1143" t="s">
        <v>1288</v>
      </c>
    </row>
    <row r="236" spans="1:11" s="992" customFormat="1" ht="24" customHeight="1">
      <c r="A236" s="999">
        <v>183</v>
      </c>
      <c r="B236" s="1160" t="s">
        <v>906</v>
      </c>
      <c r="C236" s="1127" t="s">
        <v>1151</v>
      </c>
      <c r="D236" s="1143" t="s">
        <v>1808</v>
      </c>
      <c r="E236" s="1160">
        <v>2.4</v>
      </c>
      <c r="F236" s="1143" t="s">
        <v>363</v>
      </c>
      <c r="G236" s="1143" t="s">
        <v>445</v>
      </c>
      <c r="H236" s="1128"/>
      <c r="I236" s="1128" t="s">
        <v>362</v>
      </c>
      <c r="J236" s="1161"/>
      <c r="K236" s="1143" t="s">
        <v>1753</v>
      </c>
    </row>
    <row r="237" spans="1:11" s="992" customFormat="1" ht="24" customHeight="1">
      <c r="A237" s="999">
        <v>184</v>
      </c>
      <c r="B237" s="1127" t="s">
        <v>906</v>
      </c>
      <c r="C237" s="1128" t="s">
        <v>1152</v>
      </c>
      <c r="D237" s="963" t="s">
        <v>1809</v>
      </c>
      <c r="E237" s="1128">
        <v>4.9</v>
      </c>
      <c r="F237" s="1128" t="s">
        <v>363</v>
      </c>
      <c r="G237" s="1128" t="s">
        <v>477</v>
      </c>
      <c r="H237" s="734"/>
      <c r="I237" s="1128" t="s">
        <v>362</v>
      </c>
      <c r="J237" s="1130"/>
      <c r="K237" s="963" t="s">
        <v>1359</v>
      </c>
    </row>
    <row r="238" spans="1:11" s="992" customFormat="1" ht="24" customHeight="1">
      <c r="A238" s="999">
        <v>185</v>
      </c>
      <c r="B238" s="734" t="s">
        <v>886</v>
      </c>
      <c r="C238" s="734" t="s">
        <v>1230</v>
      </c>
      <c r="D238" s="814" t="s">
        <v>1810</v>
      </c>
      <c r="E238" s="814">
        <v>3.15</v>
      </c>
      <c r="F238" s="734" t="s">
        <v>363</v>
      </c>
      <c r="G238" s="814" t="s">
        <v>371</v>
      </c>
      <c r="H238" s="734"/>
      <c r="I238" s="1128" t="s">
        <v>362</v>
      </c>
      <c r="J238" s="1133"/>
      <c r="K238" s="814" t="s">
        <v>1426</v>
      </c>
    </row>
    <row r="239" spans="1:11" s="992" customFormat="1" ht="36" customHeight="1">
      <c r="A239" s="999">
        <v>186</v>
      </c>
      <c r="B239" s="734" t="s">
        <v>886</v>
      </c>
      <c r="C239" s="734" t="s">
        <v>1133</v>
      </c>
      <c r="D239" s="814" t="s">
        <v>1811</v>
      </c>
      <c r="E239" s="814">
        <v>7.85</v>
      </c>
      <c r="F239" s="734" t="s">
        <v>363</v>
      </c>
      <c r="G239" s="814" t="s">
        <v>1134</v>
      </c>
      <c r="H239" s="1128"/>
      <c r="I239" s="734" t="s">
        <v>359</v>
      </c>
      <c r="J239" s="1133"/>
      <c r="K239" s="814" t="s">
        <v>1212</v>
      </c>
    </row>
    <row r="240" spans="1:11" s="665" customFormat="1" ht="24" customHeight="1">
      <c r="A240" s="999">
        <v>187</v>
      </c>
      <c r="B240" s="734" t="s">
        <v>906</v>
      </c>
      <c r="C240" s="734" t="s">
        <v>1224</v>
      </c>
      <c r="D240" s="814" t="s">
        <v>1812</v>
      </c>
      <c r="E240" s="734">
        <v>3.8</v>
      </c>
      <c r="F240" s="734" t="s">
        <v>363</v>
      </c>
      <c r="G240" s="734" t="s">
        <v>1225</v>
      </c>
      <c r="H240" s="734"/>
      <c r="I240" s="734" t="s">
        <v>362</v>
      </c>
      <c r="J240" s="1133"/>
      <c r="K240" s="814" t="s">
        <v>1753</v>
      </c>
    </row>
    <row r="241" spans="1:11" s="665" customFormat="1" ht="24" customHeight="1">
      <c r="A241" s="999">
        <v>188</v>
      </c>
      <c r="B241" s="734" t="s">
        <v>881</v>
      </c>
      <c r="C241" s="734" t="s">
        <v>1238</v>
      </c>
      <c r="D241" s="1143" t="s">
        <v>1813</v>
      </c>
      <c r="E241" s="1162">
        <v>9.55</v>
      </c>
      <c r="F241" s="734" t="s">
        <v>363</v>
      </c>
      <c r="G241" s="814" t="s">
        <v>1234</v>
      </c>
      <c r="H241" s="734"/>
      <c r="I241" s="734" t="s">
        <v>877</v>
      </c>
      <c r="J241" s="1133"/>
      <c r="K241" s="814" t="s">
        <v>1216</v>
      </c>
    </row>
    <row r="242" spans="1:11" s="665" customFormat="1" ht="24" customHeight="1">
      <c r="A242" s="999">
        <v>189</v>
      </c>
      <c r="B242" s="734" t="s">
        <v>881</v>
      </c>
      <c r="C242" s="734" t="s">
        <v>1240</v>
      </c>
      <c r="D242" s="1143" t="s">
        <v>1814</v>
      </c>
      <c r="E242" s="1162">
        <v>5.45</v>
      </c>
      <c r="F242" s="734" t="s">
        <v>363</v>
      </c>
      <c r="G242" s="814" t="s">
        <v>445</v>
      </c>
      <c r="H242" s="1136"/>
      <c r="I242" s="734" t="s">
        <v>877</v>
      </c>
      <c r="J242" s="1133"/>
      <c r="K242" s="814" t="s">
        <v>1216</v>
      </c>
    </row>
    <row r="243" spans="1:11" s="665" customFormat="1" ht="24" customHeight="1">
      <c r="A243" s="999">
        <v>190</v>
      </c>
      <c r="B243" s="734" t="s">
        <v>316</v>
      </c>
      <c r="C243" s="734" t="s">
        <v>1481</v>
      </c>
      <c r="D243" s="814" t="s">
        <v>1815</v>
      </c>
      <c r="E243" s="1132">
        <v>6</v>
      </c>
      <c r="F243" s="734" t="s">
        <v>363</v>
      </c>
      <c r="G243" s="814" t="s">
        <v>9</v>
      </c>
      <c r="H243" s="1136"/>
      <c r="I243" s="1128" t="s">
        <v>362</v>
      </c>
      <c r="J243" s="1137"/>
      <c r="K243" s="814" t="s">
        <v>1288</v>
      </c>
    </row>
    <row r="244" spans="1:11" s="665" customFormat="1" ht="24">
      <c r="A244" s="999">
        <v>191</v>
      </c>
      <c r="B244" s="734" t="s">
        <v>316</v>
      </c>
      <c r="C244" s="734" t="s">
        <v>10</v>
      </c>
      <c r="D244" s="814" t="s">
        <v>1816</v>
      </c>
      <c r="E244" s="1132">
        <v>3</v>
      </c>
      <c r="F244" s="734" t="s">
        <v>363</v>
      </c>
      <c r="G244" s="814" t="s">
        <v>11</v>
      </c>
      <c r="H244" s="1136"/>
      <c r="I244" s="1128" t="s">
        <v>362</v>
      </c>
      <c r="J244" s="1137"/>
      <c r="K244" s="814" t="s">
        <v>1482</v>
      </c>
    </row>
    <row r="245" spans="1:11" s="665" customFormat="1" ht="24" customHeight="1">
      <c r="A245" s="999">
        <v>192</v>
      </c>
      <c r="B245" s="734" t="s">
        <v>886</v>
      </c>
      <c r="C245" s="734" t="s">
        <v>12</v>
      </c>
      <c r="D245" s="814" t="s">
        <v>1817</v>
      </c>
      <c r="E245" s="734">
        <v>8.2</v>
      </c>
      <c r="F245" s="734" t="s">
        <v>363</v>
      </c>
      <c r="G245" s="814" t="s">
        <v>13</v>
      </c>
      <c r="H245" s="1136"/>
      <c r="I245" s="734" t="s">
        <v>877</v>
      </c>
      <c r="J245" s="1137"/>
      <c r="K245" s="814" t="s">
        <v>1288</v>
      </c>
    </row>
    <row r="246" spans="1:11" s="665" customFormat="1" ht="24">
      <c r="A246" s="999">
        <v>193</v>
      </c>
      <c r="B246" s="734" t="s">
        <v>886</v>
      </c>
      <c r="C246" s="734" t="s">
        <v>1886</v>
      </c>
      <c r="D246" s="814" t="s">
        <v>1818</v>
      </c>
      <c r="E246" s="1132">
        <v>17.45</v>
      </c>
      <c r="F246" s="734" t="s">
        <v>363</v>
      </c>
      <c r="G246" s="814" t="s">
        <v>14</v>
      </c>
      <c r="H246" s="1003"/>
      <c r="I246" s="734" t="s">
        <v>877</v>
      </c>
      <c r="J246" s="1137"/>
      <c r="K246" s="814" t="s">
        <v>1288</v>
      </c>
    </row>
    <row r="247" spans="1:11" s="665" customFormat="1" ht="24" customHeight="1">
      <c r="A247" s="999">
        <v>194</v>
      </c>
      <c r="B247" s="1142" t="s">
        <v>881</v>
      </c>
      <c r="C247" s="1000" t="s">
        <v>15</v>
      </c>
      <c r="D247" s="1135" t="s">
        <v>1819</v>
      </c>
      <c r="E247" s="1001">
        <v>7.2</v>
      </c>
      <c r="F247" s="999" t="s">
        <v>363</v>
      </c>
      <c r="G247" s="1002" t="s">
        <v>376</v>
      </c>
      <c r="H247" s="1003"/>
      <c r="I247" s="1000" t="s">
        <v>877</v>
      </c>
      <c r="J247" s="1003"/>
      <c r="K247" s="1002" t="s">
        <v>1288</v>
      </c>
    </row>
    <row r="248" spans="1:11" s="665" customFormat="1" ht="24" customHeight="1">
      <c r="A248" s="999">
        <v>195</v>
      </c>
      <c r="B248" s="1142" t="s">
        <v>881</v>
      </c>
      <c r="C248" s="1000" t="s">
        <v>16</v>
      </c>
      <c r="D248" s="1135" t="s">
        <v>1820</v>
      </c>
      <c r="E248" s="1001">
        <v>4.9</v>
      </c>
      <c r="F248" s="999" t="s">
        <v>363</v>
      </c>
      <c r="G248" s="1002" t="s">
        <v>17</v>
      </c>
      <c r="H248" s="1003"/>
      <c r="I248" s="1000" t="s">
        <v>877</v>
      </c>
      <c r="J248" s="1003"/>
      <c r="K248" s="1135" t="s">
        <v>1288</v>
      </c>
    </row>
    <row r="249" spans="1:11" s="665" customFormat="1" ht="24" customHeight="1">
      <c r="A249" s="999">
        <v>196</v>
      </c>
      <c r="B249" s="1142" t="s">
        <v>881</v>
      </c>
      <c r="C249" s="1000" t="s">
        <v>18</v>
      </c>
      <c r="D249" s="1135" t="s">
        <v>1821</v>
      </c>
      <c r="E249" s="1001">
        <v>11.6</v>
      </c>
      <c r="F249" s="999" t="s">
        <v>363</v>
      </c>
      <c r="G249" s="1002" t="s">
        <v>19</v>
      </c>
      <c r="H249" s="1003"/>
      <c r="I249" s="1000" t="s">
        <v>877</v>
      </c>
      <c r="J249" s="1003"/>
      <c r="K249" s="1135" t="s">
        <v>1288</v>
      </c>
    </row>
    <row r="250" spans="1:11" s="665" customFormat="1" ht="24">
      <c r="A250" s="999">
        <v>197</v>
      </c>
      <c r="B250" s="1142" t="s">
        <v>881</v>
      </c>
      <c r="C250" s="1000" t="s">
        <v>20</v>
      </c>
      <c r="D250" s="1135" t="s">
        <v>1922</v>
      </c>
      <c r="E250" s="1001">
        <v>6.95</v>
      </c>
      <c r="F250" s="999" t="s">
        <v>363</v>
      </c>
      <c r="G250" s="1002" t="s">
        <v>21</v>
      </c>
      <c r="H250" s="1003"/>
      <c r="I250" s="1000" t="s">
        <v>877</v>
      </c>
      <c r="J250" s="1003"/>
      <c r="K250" s="1135" t="s">
        <v>1288</v>
      </c>
    </row>
    <row r="251" spans="1:11" s="665" customFormat="1" ht="24">
      <c r="A251" s="999">
        <v>198</v>
      </c>
      <c r="B251" s="1142" t="s">
        <v>881</v>
      </c>
      <c r="C251" s="1000" t="s">
        <v>22</v>
      </c>
      <c r="D251" s="1135" t="s">
        <v>1922</v>
      </c>
      <c r="E251" s="1001">
        <v>6.95</v>
      </c>
      <c r="F251" s="999" t="s">
        <v>363</v>
      </c>
      <c r="G251" s="1002" t="s">
        <v>21</v>
      </c>
      <c r="H251" s="1003"/>
      <c r="I251" s="1000" t="s">
        <v>877</v>
      </c>
      <c r="J251" s="1003"/>
      <c r="K251" s="1135" t="s">
        <v>1288</v>
      </c>
    </row>
    <row r="252" spans="1:11" s="665" customFormat="1" ht="24">
      <c r="A252" s="999">
        <v>199</v>
      </c>
      <c r="B252" s="1142" t="s">
        <v>881</v>
      </c>
      <c r="C252" s="1000" t="s">
        <v>25</v>
      </c>
      <c r="D252" s="1135" t="s">
        <v>1822</v>
      </c>
      <c r="E252" s="1001">
        <v>4.95</v>
      </c>
      <c r="F252" s="999" t="s">
        <v>363</v>
      </c>
      <c r="G252" s="1002" t="s">
        <v>26</v>
      </c>
      <c r="H252" s="1003"/>
      <c r="I252" s="1000" t="s">
        <v>877</v>
      </c>
      <c r="J252" s="1003"/>
      <c r="K252" s="1135" t="s">
        <v>1288</v>
      </c>
    </row>
    <row r="253" spans="1:11" s="665" customFormat="1" ht="24" customHeight="1">
      <c r="A253" s="999">
        <v>200</v>
      </c>
      <c r="B253" s="1142" t="s">
        <v>881</v>
      </c>
      <c r="C253" s="1000" t="s">
        <v>27</v>
      </c>
      <c r="D253" s="1135" t="s">
        <v>1591</v>
      </c>
      <c r="E253" s="1001">
        <v>9.8</v>
      </c>
      <c r="F253" s="999" t="s">
        <v>363</v>
      </c>
      <c r="G253" s="1002" t="s">
        <v>28</v>
      </c>
      <c r="H253" s="1136"/>
      <c r="I253" s="1000" t="s">
        <v>877</v>
      </c>
      <c r="J253" s="1003"/>
      <c r="K253" s="1135" t="s">
        <v>1288</v>
      </c>
    </row>
    <row r="254" spans="1:11" s="665" customFormat="1" ht="24">
      <c r="A254" s="999">
        <v>201</v>
      </c>
      <c r="B254" s="734" t="s">
        <v>874</v>
      </c>
      <c r="C254" s="734" t="s">
        <v>29</v>
      </c>
      <c r="D254" s="814" t="s">
        <v>1823</v>
      </c>
      <c r="E254" s="734">
        <v>12.2</v>
      </c>
      <c r="F254" s="734" t="s">
        <v>363</v>
      </c>
      <c r="G254" s="814" t="s">
        <v>30</v>
      </c>
      <c r="H254" s="1136"/>
      <c r="I254" s="737" t="s">
        <v>1314</v>
      </c>
      <c r="J254" s="1137"/>
      <c r="K254" s="814" t="s">
        <v>1288</v>
      </c>
    </row>
    <row r="255" spans="1:11" s="992" customFormat="1" ht="24">
      <c r="A255" s="999">
        <v>202</v>
      </c>
      <c r="B255" s="734" t="s">
        <v>874</v>
      </c>
      <c r="C255" s="734" t="s">
        <v>31</v>
      </c>
      <c r="D255" s="814" t="s">
        <v>1824</v>
      </c>
      <c r="E255" s="734">
        <v>22.4</v>
      </c>
      <c r="F255" s="734" t="s">
        <v>363</v>
      </c>
      <c r="G255" s="814" t="s">
        <v>1234</v>
      </c>
      <c r="H255" s="734"/>
      <c r="I255" s="737" t="s">
        <v>1314</v>
      </c>
      <c r="J255" s="1137"/>
      <c r="K255" s="814" t="s">
        <v>1288</v>
      </c>
    </row>
    <row r="256" spans="1:11" s="992" customFormat="1" ht="24" customHeight="1">
      <c r="A256" s="999">
        <v>203</v>
      </c>
      <c r="B256" s="1127" t="s">
        <v>906</v>
      </c>
      <c r="C256" s="1128" t="s">
        <v>32</v>
      </c>
      <c r="D256" s="963" t="s">
        <v>1825</v>
      </c>
      <c r="E256" s="1128">
        <v>8.2</v>
      </c>
      <c r="F256" s="1128" t="s">
        <v>363</v>
      </c>
      <c r="G256" s="1128" t="s">
        <v>33</v>
      </c>
      <c r="H256" s="1158"/>
      <c r="I256" s="1128" t="s">
        <v>359</v>
      </c>
      <c r="J256" s="1130"/>
      <c r="K256" s="963" t="s">
        <v>1288</v>
      </c>
    </row>
    <row r="257" spans="1:11" s="992" customFormat="1" ht="43.5" customHeight="1" thickBot="1">
      <c r="A257" s="1258">
        <v>35</v>
      </c>
      <c r="B257" s="1258"/>
      <c r="C257" s="1258"/>
      <c r="D257" s="1258"/>
      <c r="E257" s="1258"/>
      <c r="F257" s="1258"/>
      <c r="G257" s="1258"/>
      <c r="H257" s="1258"/>
      <c r="I257" s="1258"/>
      <c r="J257" s="1258"/>
      <c r="K257" s="1258"/>
    </row>
    <row r="258" spans="1:11" s="975" customFormat="1" ht="12.75" customHeight="1">
      <c r="A258" s="976" t="s">
        <v>251</v>
      </c>
      <c r="B258" s="977" t="s">
        <v>685</v>
      </c>
      <c r="C258" s="977" t="s">
        <v>1112</v>
      </c>
      <c r="D258" s="978" t="s">
        <v>253</v>
      </c>
      <c r="E258" s="977" t="s">
        <v>255</v>
      </c>
      <c r="F258" s="1256" t="s">
        <v>1333</v>
      </c>
      <c r="G258" s="980" t="s">
        <v>1113</v>
      </c>
      <c r="H258" s="977" t="s">
        <v>258</v>
      </c>
      <c r="I258" s="979" t="s">
        <v>259</v>
      </c>
      <c r="J258" s="977" t="s">
        <v>1114</v>
      </c>
      <c r="K258" s="981" t="s">
        <v>1115</v>
      </c>
    </row>
    <row r="259" spans="1:11" s="975" customFormat="1" ht="28.5" customHeight="1" thickBot="1">
      <c r="A259" s="982" t="s">
        <v>263</v>
      </c>
      <c r="B259" s="983"/>
      <c r="C259" s="983" t="s">
        <v>1116</v>
      </c>
      <c r="D259" s="984" t="s">
        <v>1117</v>
      </c>
      <c r="E259" s="983" t="s">
        <v>1118</v>
      </c>
      <c r="F259" s="1257"/>
      <c r="G259" s="986" t="s">
        <v>1119</v>
      </c>
      <c r="H259" s="983" t="s">
        <v>269</v>
      </c>
      <c r="I259" s="985" t="s">
        <v>270</v>
      </c>
      <c r="J259" s="983" t="s">
        <v>1120</v>
      </c>
      <c r="K259" s="987" t="s">
        <v>1121</v>
      </c>
    </row>
    <row r="260" spans="1:11" s="992" customFormat="1" ht="6" customHeight="1">
      <c r="A260" s="988"/>
      <c r="B260" s="989"/>
      <c r="C260" s="989"/>
      <c r="D260" s="990"/>
      <c r="E260" s="989"/>
      <c r="F260" s="989"/>
      <c r="G260" s="989"/>
      <c r="H260" s="989"/>
      <c r="I260" s="990"/>
      <c r="J260" s="989"/>
      <c r="K260" s="991"/>
    </row>
    <row r="261" spans="1:11" s="992" customFormat="1" ht="24" customHeight="1">
      <c r="A261" s="999">
        <v>204</v>
      </c>
      <c r="B261" s="1142" t="s">
        <v>881</v>
      </c>
      <c r="C261" s="1158" t="s">
        <v>1142</v>
      </c>
      <c r="D261" s="1135" t="s">
        <v>1826</v>
      </c>
      <c r="E261" s="1142">
        <v>3.5</v>
      </c>
      <c r="F261" s="1155" t="s">
        <v>363</v>
      </c>
      <c r="G261" s="1135" t="s">
        <v>473</v>
      </c>
      <c r="H261" s="1158"/>
      <c r="I261" s="1155" t="s">
        <v>362</v>
      </c>
      <c r="J261" s="1159"/>
      <c r="K261" s="1135" t="s">
        <v>1125</v>
      </c>
    </row>
    <row r="262" spans="1:11" s="992" customFormat="1" ht="24">
      <c r="A262" s="999">
        <v>205</v>
      </c>
      <c r="B262" s="1142" t="s">
        <v>881</v>
      </c>
      <c r="C262" s="1158" t="s">
        <v>1143</v>
      </c>
      <c r="D262" s="1135" t="s">
        <v>1827</v>
      </c>
      <c r="E262" s="1142">
        <v>8.6</v>
      </c>
      <c r="F262" s="1155" t="s">
        <v>363</v>
      </c>
      <c r="G262" s="1135" t="s">
        <v>1144</v>
      </c>
      <c r="H262" s="1136"/>
      <c r="I262" s="1155" t="s">
        <v>362</v>
      </c>
      <c r="J262" s="1159"/>
      <c r="K262" s="1135" t="s">
        <v>1125</v>
      </c>
    </row>
    <row r="263" spans="1:11" s="992" customFormat="1" ht="24" customHeight="1">
      <c r="A263" s="999">
        <v>206</v>
      </c>
      <c r="B263" s="734" t="s">
        <v>316</v>
      </c>
      <c r="C263" s="734" t="s">
        <v>3</v>
      </c>
      <c r="D263" s="814" t="s">
        <v>1828</v>
      </c>
      <c r="E263" s="734">
        <v>2.5</v>
      </c>
      <c r="F263" s="734" t="s">
        <v>1381</v>
      </c>
      <c r="G263" s="814" t="s">
        <v>4</v>
      </c>
      <c r="H263" s="1136"/>
      <c r="I263" s="734" t="s">
        <v>877</v>
      </c>
      <c r="J263" s="1137"/>
      <c r="K263" s="814" t="s">
        <v>5</v>
      </c>
    </row>
    <row r="264" spans="1:11" s="992" customFormat="1" ht="24" customHeight="1">
      <c r="A264" s="999">
        <v>207</v>
      </c>
      <c r="B264" s="734" t="s">
        <v>6</v>
      </c>
      <c r="C264" s="734" t="s">
        <v>7</v>
      </c>
      <c r="D264" s="814" t="s">
        <v>1829</v>
      </c>
      <c r="E264" s="734">
        <v>15.85</v>
      </c>
      <c r="F264" s="734" t="s">
        <v>1381</v>
      </c>
      <c r="G264" s="814" t="s">
        <v>8</v>
      </c>
      <c r="H264" s="1128"/>
      <c r="I264" s="734" t="s">
        <v>877</v>
      </c>
      <c r="J264" s="1137"/>
      <c r="K264" s="814" t="s">
        <v>1288</v>
      </c>
    </row>
    <row r="265" spans="1:11" s="992" customFormat="1" ht="24">
      <c r="A265" s="999">
        <v>208</v>
      </c>
      <c r="B265" s="1127" t="s">
        <v>906</v>
      </c>
      <c r="C265" s="1127" t="s">
        <v>447</v>
      </c>
      <c r="D265" s="1143" t="s">
        <v>1830</v>
      </c>
      <c r="E265" s="1127">
        <v>3.05</v>
      </c>
      <c r="F265" s="1127" t="s">
        <v>1381</v>
      </c>
      <c r="G265" s="1143" t="s">
        <v>445</v>
      </c>
      <c r="H265" s="1128"/>
      <c r="I265" s="1128" t="s">
        <v>362</v>
      </c>
      <c r="J265" s="1130"/>
      <c r="K265" s="963" t="s">
        <v>1289</v>
      </c>
    </row>
    <row r="266" spans="1:11" s="992" customFormat="1" ht="24" customHeight="1">
      <c r="A266" s="999">
        <v>209</v>
      </c>
      <c r="B266" s="1127" t="s">
        <v>316</v>
      </c>
      <c r="C266" s="1128" t="s">
        <v>1483</v>
      </c>
      <c r="D266" s="963" t="s">
        <v>1831</v>
      </c>
      <c r="E266" s="1128">
        <v>2.8</v>
      </c>
      <c r="F266" s="1128" t="s">
        <v>363</v>
      </c>
      <c r="G266" s="1128" t="s">
        <v>1484</v>
      </c>
      <c r="H266" s="1128"/>
      <c r="I266" s="1128" t="s">
        <v>362</v>
      </c>
      <c r="J266" s="1130"/>
      <c r="K266" s="963" t="s">
        <v>1288</v>
      </c>
    </row>
    <row r="267" spans="1:11" s="992" customFormat="1" ht="24" customHeight="1">
      <c r="A267" s="999">
        <v>210</v>
      </c>
      <c r="B267" s="1127" t="s">
        <v>316</v>
      </c>
      <c r="C267" s="1128" t="s">
        <v>1485</v>
      </c>
      <c r="D267" s="963" t="s">
        <v>1832</v>
      </c>
      <c r="E267" s="1128">
        <v>6.4</v>
      </c>
      <c r="F267" s="1128" t="s">
        <v>363</v>
      </c>
      <c r="G267" s="1128" t="s">
        <v>35</v>
      </c>
      <c r="H267" s="1128"/>
      <c r="I267" s="1128" t="s">
        <v>877</v>
      </c>
      <c r="J267" s="1130"/>
      <c r="K267" s="963" t="s">
        <v>1359</v>
      </c>
    </row>
    <row r="268" spans="1:11" s="992" customFormat="1" ht="24" customHeight="1">
      <c r="A268" s="999">
        <v>211</v>
      </c>
      <c r="B268" s="1127" t="s">
        <v>316</v>
      </c>
      <c r="C268" s="1128" t="s">
        <v>1486</v>
      </c>
      <c r="D268" s="963" t="s">
        <v>1833</v>
      </c>
      <c r="E268" s="1128">
        <v>8</v>
      </c>
      <c r="F268" s="1128" t="s">
        <v>363</v>
      </c>
      <c r="G268" s="1128" t="s">
        <v>1487</v>
      </c>
      <c r="H268" s="1128"/>
      <c r="I268" s="1128" t="s">
        <v>362</v>
      </c>
      <c r="J268" s="1130"/>
      <c r="K268" s="963" t="s">
        <v>1288</v>
      </c>
    </row>
    <row r="269" spans="1:11" s="992" customFormat="1" ht="24" customHeight="1">
      <c r="A269" s="999">
        <v>212</v>
      </c>
      <c r="B269" s="1127" t="s">
        <v>886</v>
      </c>
      <c r="C269" s="1128" t="s">
        <v>1488</v>
      </c>
      <c r="D269" s="963" t="s">
        <v>1834</v>
      </c>
      <c r="E269" s="1129">
        <v>3</v>
      </c>
      <c r="F269" s="1128" t="s">
        <v>363</v>
      </c>
      <c r="G269" s="1128" t="s">
        <v>1431</v>
      </c>
      <c r="H269" s="1128"/>
      <c r="I269" s="1128" t="s">
        <v>362</v>
      </c>
      <c r="J269" s="1130"/>
      <c r="K269" s="963" t="s">
        <v>1426</v>
      </c>
    </row>
    <row r="270" spans="1:11" s="992" customFormat="1" ht="24" customHeight="1">
      <c r="A270" s="999">
        <v>213</v>
      </c>
      <c r="B270" s="1127" t="s">
        <v>886</v>
      </c>
      <c r="C270" s="1128" t="s">
        <v>1489</v>
      </c>
      <c r="D270" s="963" t="s">
        <v>1835</v>
      </c>
      <c r="E270" s="1129">
        <v>5</v>
      </c>
      <c r="F270" s="1128" t="s">
        <v>363</v>
      </c>
      <c r="G270" s="1128" t="s">
        <v>1234</v>
      </c>
      <c r="H270" s="1128"/>
      <c r="I270" s="1128" t="s">
        <v>362</v>
      </c>
      <c r="J270" s="1130"/>
      <c r="K270" s="963" t="s">
        <v>1753</v>
      </c>
    </row>
    <row r="271" spans="1:11" s="992" customFormat="1" ht="24" customHeight="1">
      <c r="A271" s="999">
        <v>214</v>
      </c>
      <c r="B271" s="1127" t="s">
        <v>906</v>
      </c>
      <c r="C271" s="1128" t="s">
        <v>1490</v>
      </c>
      <c r="D271" s="963" t="s">
        <v>1836</v>
      </c>
      <c r="E271" s="1128">
        <v>2.55</v>
      </c>
      <c r="F271" s="1128" t="s">
        <v>363</v>
      </c>
      <c r="G271" s="1128" t="s">
        <v>445</v>
      </c>
      <c r="H271" s="1128"/>
      <c r="I271" s="1128" t="s">
        <v>362</v>
      </c>
      <c r="J271" s="1130"/>
      <c r="K271" s="963" t="s">
        <v>5</v>
      </c>
    </row>
    <row r="272" spans="1:11" s="992" customFormat="1" ht="24" customHeight="1">
      <c r="A272" s="999">
        <v>215</v>
      </c>
      <c r="B272" s="1127" t="s">
        <v>906</v>
      </c>
      <c r="C272" s="1128" t="s">
        <v>1491</v>
      </c>
      <c r="D272" s="963" t="s">
        <v>1837</v>
      </c>
      <c r="E272" s="1128">
        <v>4.1</v>
      </c>
      <c r="F272" s="1128" t="s">
        <v>364</v>
      </c>
      <c r="G272" s="1128" t="s">
        <v>416</v>
      </c>
      <c r="H272" s="1143"/>
      <c r="I272" s="1128" t="s">
        <v>362</v>
      </c>
      <c r="J272" s="1130"/>
      <c r="K272" s="963" t="s">
        <v>1838</v>
      </c>
    </row>
    <row r="273" spans="1:11" s="992" customFormat="1" ht="23.25" customHeight="1">
      <c r="A273" s="999">
        <v>216</v>
      </c>
      <c r="B273" s="1127" t="s">
        <v>316</v>
      </c>
      <c r="C273" s="1143" t="s">
        <v>1839</v>
      </c>
      <c r="D273" s="1143" t="s">
        <v>1840</v>
      </c>
      <c r="E273" s="1163">
        <v>4.7</v>
      </c>
      <c r="F273" s="1164" t="s">
        <v>363</v>
      </c>
      <c r="G273" s="1135" t="s">
        <v>1841</v>
      </c>
      <c r="H273" s="1143"/>
      <c r="I273" s="1155" t="s">
        <v>359</v>
      </c>
      <c r="J273" s="1165">
        <v>6500</v>
      </c>
      <c r="K273" s="1143" t="s">
        <v>1753</v>
      </c>
    </row>
    <row r="274" spans="1:11" ht="23.25" customHeight="1">
      <c r="A274" s="999">
        <v>217</v>
      </c>
      <c r="B274" s="1127" t="s">
        <v>906</v>
      </c>
      <c r="C274" s="1143" t="s">
        <v>1842</v>
      </c>
      <c r="D274" s="1143" t="s">
        <v>1843</v>
      </c>
      <c r="E274" s="1163">
        <v>2.3</v>
      </c>
      <c r="F274" s="1164" t="s">
        <v>363</v>
      </c>
      <c r="G274" s="1135" t="s">
        <v>371</v>
      </c>
      <c r="H274" s="1131"/>
      <c r="I274" s="1155" t="s">
        <v>362</v>
      </c>
      <c r="J274" s="1165"/>
      <c r="K274" s="1143" t="s">
        <v>1753</v>
      </c>
    </row>
    <row r="275" spans="1:11" ht="24">
      <c r="A275" s="999">
        <v>218</v>
      </c>
      <c r="B275" s="1131" t="s">
        <v>881</v>
      </c>
      <c r="C275" s="1131" t="s">
        <v>1844</v>
      </c>
      <c r="D275" s="1143" t="s">
        <v>1845</v>
      </c>
      <c r="E275" s="1131">
        <v>20</v>
      </c>
      <c r="F275" s="1131" t="s">
        <v>363</v>
      </c>
      <c r="G275" s="1131" t="s">
        <v>1846</v>
      </c>
      <c r="H275" s="937"/>
      <c r="I275" s="1131" t="s">
        <v>877</v>
      </c>
      <c r="J275" s="1133">
        <v>11000</v>
      </c>
      <c r="K275" s="1134" t="s">
        <v>1753</v>
      </c>
    </row>
    <row r="276" spans="1:11" s="992" customFormat="1" ht="24" customHeight="1">
      <c r="A276" s="999">
        <v>219</v>
      </c>
      <c r="B276" s="1147" t="s">
        <v>881</v>
      </c>
      <c r="C276" s="937" t="s">
        <v>1140</v>
      </c>
      <c r="D276" s="1135" t="s">
        <v>1847</v>
      </c>
      <c r="E276" s="1147">
        <v>4.8</v>
      </c>
      <c r="F276" s="1000" t="s">
        <v>1492</v>
      </c>
      <c r="G276" s="1002" t="s">
        <v>473</v>
      </c>
      <c r="H276" s="1149"/>
      <c r="I276" s="734" t="s">
        <v>362</v>
      </c>
      <c r="J276" s="1148"/>
      <c r="K276" s="1002" t="s">
        <v>1125</v>
      </c>
    </row>
    <row r="277" spans="1:11" s="998" customFormat="1" ht="60">
      <c r="A277" s="999">
        <v>220</v>
      </c>
      <c r="B277" s="1131" t="s">
        <v>316</v>
      </c>
      <c r="C277" s="1131" t="s">
        <v>1354</v>
      </c>
      <c r="D277" s="1134" t="s">
        <v>1848</v>
      </c>
      <c r="E277" s="1132">
        <v>258.3</v>
      </c>
      <c r="F277" s="1131" t="s">
        <v>374</v>
      </c>
      <c r="G277" s="1134" t="s">
        <v>1349</v>
      </c>
      <c r="H277" s="1127"/>
      <c r="I277" s="1134" t="s">
        <v>1780</v>
      </c>
      <c r="J277" s="1166">
        <v>81700</v>
      </c>
      <c r="K277" s="1151" t="s">
        <v>1849</v>
      </c>
    </row>
    <row r="278" spans="1:11" s="992" customFormat="1" ht="24">
      <c r="A278" s="999">
        <v>221</v>
      </c>
      <c r="B278" s="1142" t="s">
        <v>166</v>
      </c>
      <c r="C278" s="1127" t="s">
        <v>1493</v>
      </c>
      <c r="D278" s="1143" t="s">
        <v>1850</v>
      </c>
      <c r="E278" s="1127">
        <v>43.5</v>
      </c>
      <c r="F278" s="1127" t="s">
        <v>417</v>
      </c>
      <c r="G278" s="1143" t="s">
        <v>1494</v>
      </c>
      <c r="H278" s="1003"/>
      <c r="I278" s="1127" t="s">
        <v>877</v>
      </c>
      <c r="J278" s="1144">
        <v>5000</v>
      </c>
      <c r="K278" s="1002" t="s">
        <v>1495</v>
      </c>
    </row>
    <row r="279" spans="1:11" s="992" customFormat="1" ht="24">
      <c r="A279" s="999">
        <v>222</v>
      </c>
      <c r="B279" s="1000" t="s">
        <v>881</v>
      </c>
      <c r="C279" s="1000" t="s">
        <v>34</v>
      </c>
      <c r="D279" s="1135" t="s">
        <v>1851</v>
      </c>
      <c r="E279" s="1001">
        <v>3</v>
      </c>
      <c r="F279" s="999" t="s">
        <v>365</v>
      </c>
      <c r="G279" s="1002" t="s">
        <v>35</v>
      </c>
      <c r="H279" s="1143"/>
      <c r="I279" s="1128" t="s">
        <v>362</v>
      </c>
      <c r="J279" s="1003"/>
      <c r="K279" s="814" t="s">
        <v>1</v>
      </c>
    </row>
    <row r="280" spans="1:11" ht="23.25" customHeight="1">
      <c r="A280" s="999">
        <v>223</v>
      </c>
      <c r="B280" s="1127" t="s">
        <v>906</v>
      </c>
      <c r="C280" s="1143" t="s">
        <v>1852</v>
      </c>
      <c r="D280" s="1143" t="s">
        <v>1853</v>
      </c>
      <c r="E280" s="1163">
        <v>2.6</v>
      </c>
      <c r="F280" s="1164" t="s">
        <v>417</v>
      </c>
      <c r="G280" s="1135" t="s">
        <v>1854</v>
      </c>
      <c r="H280" s="937"/>
      <c r="I280" s="1155" t="s">
        <v>359</v>
      </c>
      <c r="J280" s="1165"/>
      <c r="K280" s="1143" t="s">
        <v>1753</v>
      </c>
    </row>
    <row r="281" spans="1:11" s="992" customFormat="1" ht="24" customHeight="1">
      <c r="A281" s="999">
        <v>224</v>
      </c>
      <c r="B281" s="1147" t="s">
        <v>881</v>
      </c>
      <c r="C281" s="937" t="s">
        <v>1498</v>
      </c>
      <c r="D281" s="1135" t="s">
        <v>1855</v>
      </c>
      <c r="E281" s="1147">
        <v>2.9</v>
      </c>
      <c r="F281" s="1000" t="s">
        <v>365</v>
      </c>
      <c r="G281" s="1002" t="s">
        <v>1232</v>
      </c>
      <c r="H281" s="1158"/>
      <c r="I281" s="1127" t="s">
        <v>362</v>
      </c>
      <c r="J281" s="1148"/>
      <c r="K281" s="1002" t="s">
        <v>1427</v>
      </c>
    </row>
    <row r="282" spans="1:11" s="992" customFormat="1" ht="40.5" customHeight="1" thickBot="1">
      <c r="A282" s="1258">
        <v>36</v>
      </c>
      <c r="B282" s="1258"/>
      <c r="C282" s="1258"/>
      <c r="D282" s="1258"/>
      <c r="E282" s="1258"/>
      <c r="F282" s="1258"/>
      <c r="G282" s="1258"/>
      <c r="H282" s="1258"/>
      <c r="I282" s="1258"/>
      <c r="J282" s="1258"/>
      <c r="K282" s="1258"/>
    </row>
    <row r="283" spans="1:11" s="975" customFormat="1" ht="12.75" customHeight="1">
      <c r="A283" s="976" t="s">
        <v>251</v>
      </c>
      <c r="B283" s="977" t="s">
        <v>685</v>
      </c>
      <c r="C283" s="977" t="s">
        <v>1112</v>
      </c>
      <c r="D283" s="978" t="s">
        <v>253</v>
      </c>
      <c r="E283" s="977" t="s">
        <v>255</v>
      </c>
      <c r="F283" s="1256" t="s">
        <v>1333</v>
      </c>
      <c r="G283" s="980" t="s">
        <v>1113</v>
      </c>
      <c r="H283" s="977" t="s">
        <v>258</v>
      </c>
      <c r="I283" s="979" t="s">
        <v>259</v>
      </c>
      <c r="J283" s="977" t="s">
        <v>1114</v>
      </c>
      <c r="K283" s="981" t="s">
        <v>1115</v>
      </c>
    </row>
    <row r="284" spans="1:11" s="975" customFormat="1" ht="28.5" customHeight="1" thickBot="1">
      <c r="A284" s="982" t="s">
        <v>263</v>
      </c>
      <c r="B284" s="983"/>
      <c r="C284" s="983" t="s">
        <v>1116</v>
      </c>
      <c r="D284" s="984" t="s">
        <v>1117</v>
      </c>
      <c r="E284" s="983" t="s">
        <v>1118</v>
      </c>
      <c r="F284" s="1257"/>
      <c r="G284" s="986" t="s">
        <v>1119</v>
      </c>
      <c r="H284" s="983" t="s">
        <v>269</v>
      </c>
      <c r="I284" s="985" t="s">
        <v>270</v>
      </c>
      <c r="J284" s="983" t="s">
        <v>1120</v>
      </c>
      <c r="K284" s="987" t="s">
        <v>1121</v>
      </c>
    </row>
    <row r="285" spans="1:11" s="992" customFormat="1" ht="5.25" customHeight="1">
      <c r="A285" s="988"/>
      <c r="B285" s="989"/>
      <c r="C285" s="989"/>
      <c r="D285" s="990"/>
      <c r="E285" s="989"/>
      <c r="F285" s="989"/>
      <c r="G285" s="989"/>
      <c r="H285" s="989"/>
      <c r="I285" s="990"/>
      <c r="J285" s="989"/>
      <c r="K285" s="991"/>
    </row>
    <row r="286" spans="1:11" s="992" customFormat="1" ht="24" customHeight="1">
      <c r="A286" s="999">
        <v>225</v>
      </c>
      <c r="B286" s="1142" t="s">
        <v>906</v>
      </c>
      <c r="C286" s="1158" t="s">
        <v>458</v>
      </c>
      <c r="D286" s="1135" t="s">
        <v>1856</v>
      </c>
      <c r="E286" s="1142">
        <v>8</v>
      </c>
      <c r="F286" s="1155" t="s">
        <v>417</v>
      </c>
      <c r="G286" s="1135" t="s">
        <v>459</v>
      </c>
      <c r="H286" s="734"/>
      <c r="I286" s="1155" t="s">
        <v>359</v>
      </c>
      <c r="J286" s="1159"/>
      <c r="K286" s="1135" t="s">
        <v>1753</v>
      </c>
    </row>
    <row r="287" spans="1:11" s="992" customFormat="1" ht="24">
      <c r="A287" s="999">
        <v>226</v>
      </c>
      <c r="B287" s="734" t="s">
        <v>906</v>
      </c>
      <c r="C287" s="734" t="s">
        <v>1226</v>
      </c>
      <c r="D287" s="814" t="s">
        <v>1857</v>
      </c>
      <c r="E287" s="734">
        <v>3</v>
      </c>
      <c r="F287" s="734" t="s">
        <v>417</v>
      </c>
      <c r="G287" s="814" t="s">
        <v>1263</v>
      </c>
      <c r="H287" s="1136"/>
      <c r="I287" s="734" t="s">
        <v>362</v>
      </c>
      <c r="J287" s="1133"/>
      <c r="K287" s="814" t="s">
        <v>1288</v>
      </c>
    </row>
    <row r="288" spans="1:11" s="992" customFormat="1" ht="24" customHeight="1">
      <c r="A288" s="999">
        <v>227</v>
      </c>
      <c r="B288" s="734" t="s">
        <v>316</v>
      </c>
      <c r="C288" s="734" t="s">
        <v>38</v>
      </c>
      <c r="D288" s="814" t="s">
        <v>1858</v>
      </c>
      <c r="E288" s="734">
        <v>24.3</v>
      </c>
      <c r="F288" s="734" t="s">
        <v>417</v>
      </c>
      <c r="G288" s="814" t="s">
        <v>39</v>
      </c>
      <c r="H288" s="1128"/>
      <c r="I288" s="734" t="s">
        <v>877</v>
      </c>
      <c r="J288" s="1137"/>
      <c r="K288" s="814" t="s">
        <v>1288</v>
      </c>
    </row>
    <row r="289" spans="1:11" s="992" customFormat="1" ht="24" customHeight="1">
      <c r="A289" s="999">
        <v>228</v>
      </c>
      <c r="B289" s="1127" t="s">
        <v>906</v>
      </c>
      <c r="C289" s="1128" t="s">
        <v>42</v>
      </c>
      <c r="D289" s="963" t="s">
        <v>1859</v>
      </c>
      <c r="E289" s="1128">
        <v>3.5</v>
      </c>
      <c r="F289" s="1128" t="s">
        <v>417</v>
      </c>
      <c r="G289" s="1128" t="s">
        <v>43</v>
      </c>
      <c r="H289" s="1128"/>
      <c r="I289" s="1128" t="s">
        <v>362</v>
      </c>
      <c r="J289" s="1130"/>
      <c r="K289" s="963" t="s">
        <v>1359</v>
      </c>
    </row>
    <row r="290" spans="1:11" s="992" customFormat="1" ht="24" customHeight="1">
      <c r="A290" s="999">
        <v>229</v>
      </c>
      <c r="B290" s="1127" t="s">
        <v>906</v>
      </c>
      <c r="C290" s="1128" t="s">
        <v>1389</v>
      </c>
      <c r="D290" s="963" t="s">
        <v>1860</v>
      </c>
      <c r="E290" s="1128">
        <v>2.6</v>
      </c>
      <c r="F290" s="1128" t="s">
        <v>417</v>
      </c>
      <c r="G290" s="1128" t="s">
        <v>371</v>
      </c>
      <c r="H290" s="1128"/>
      <c r="I290" s="1128" t="s">
        <v>362</v>
      </c>
      <c r="J290" s="1130"/>
      <c r="K290" s="963" t="s">
        <v>1288</v>
      </c>
    </row>
    <row r="291" spans="1:11" s="992" customFormat="1" ht="24" customHeight="1">
      <c r="A291" s="999">
        <v>230</v>
      </c>
      <c r="B291" s="1127" t="s">
        <v>906</v>
      </c>
      <c r="C291" s="1128" t="s">
        <v>1390</v>
      </c>
      <c r="D291" s="963" t="s">
        <v>1861</v>
      </c>
      <c r="E291" s="1128">
        <v>10.95</v>
      </c>
      <c r="F291" s="1128" t="s">
        <v>417</v>
      </c>
      <c r="G291" s="1128" t="s">
        <v>1234</v>
      </c>
      <c r="H291" s="1128"/>
      <c r="I291" s="1128" t="s">
        <v>362</v>
      </c>
      <c r="J291" s="1130"/>
      <c r="K291" s="963" t="s">
        <v>1216</v>
      </c>
    </row>
    <row r="292" spans="1:11" s="992" customFormat="1" ht="24" customHeight="1">
      <c r="A292" s="999">
        <v>231</v>
      </c>
      <c r="B292" s="1128" t="s">
        <v>906</v>
      </c>
      <c r="C292" s="1128" t="s">
        <v>476</v>
      </c>
      <c r="D292" s="963" t="s">
        <v>1862</v>
      </c>
      <c r="E292" s="1128">
        <v>5.9</v>
      </c>
      <c r="F292" s="1128" t="s">
        <v>365</v>
      </c>
      <c r="G292" s="963" t="s">
        <v>477</v>
      </c>
      <c r="H292" s="1128"/>
      <c r="I292" s="1128" t="s">
        <v>450</v>
      </c>
      <c r="J292" s="1130"/>
      <c r="K292" s="963" t="s">
        <v>1288</v>
      </c>
    </row>
    <row r="293" spans="1:11" s="992" customFormat="1" ht="24" customHeight="1">
      <c r="A293" s="999">
        <v>232</v>
      </c>
      <c r="B293" s="1127" t="s">
        <v>906</v>
      </c>
      <c r="C293" s="1128" t="s">
        <v>41</v>
      </c>
      <c r="D293" s="963" t="s">
        <v>1863</v>
      </c>
      <c r="E293" s="1128">
        <v>3.6</v>
      </c>
      <c r="F293" s="1128" t="s">
        <v>365</v>
      </c>
      <c r="G293" s="1128" t="s">
        <v>445</v>
      </c>
      <c r="H293" s="1131"/>
      <c r="I293" s="1128" t="s">
        <v>362</v>
      </c>
      <c r="J293" s="1130"/>
      <c r="K293" s="963" t="s">
        <v>1288</v>
      </c>
    </row>
    <row r="294" spans="1:11" s="992" customFormat="1" ht="24" customHeight="1">
      <c r="A294" s="999">
        <v>233</v>
      </c>
      <c r="B294" s="1131" t="s">
        <v>316</v>
      </c>
      <c r="C294" s="1131" t="s">
        <v>1499</v>
      </c>
      <c r="D294" s="814" t="s">
        <v>1864</v>
      </c>
      <c r="E294" s="1131">
        <v>11.2</v>
      </c>
      <c r="F294" s="1131" t="s">
        <v>417</v>
      </c>
      <c r="G294" s="1131" t="s">
        <v>1124</v>
      </c>
      <c r="H294" s="1134"/>
      <c r="I294" s="1131" t="s">
        <v>37</v>
      </c>
      <c r="J294" s="1133"/>
      <c r="K294" s="1134" t="s">
        <v>1426</v>
      </c>
    </row>
    <row r="295" spans="1:11" ht="24">
      <c r="A295" s="999">
        <v>234</v>
      </c>
      <c r="B295" s="1131" t="s">
        <v>881</v>
      </c>
      <c r="C295" s="1134" t="s">
        <v>1865</v>
      </c>
      <c r="D295" s="1143" t="s">
        <v>1866</v>
      </c>
      <c r="E295" s="1167">
        <v>23.96</v>
      </c>
      <c r="F295" s="1168" t="s">
        <v>365</v>
      </c>
      <c r="G295" s="1002" t="s">
        <v>1867</v>
      </c>
      <c r="H295" s="1143"/>
      <c r="I295" s="1000" t="s">
        <v>877</v>
      </c>
      <c r="J295" s="1169"/>
      <c r="K295" s="1134" t="s">
        <v>1753</v>
      </c>
    </row>
    <row r="296" spans="1:11" ht="24" customHeight="1">
      <c r="A296" s="999">
        <v>235</v>
      </c>
      <c r="B296" s="1127" t="s">
        <v>906</v>
      </c>
      <c r="C296" s="1143" t="s">
        <v>1868</v>
      </c>
      <c r="D296" s="1143" t="s">
        <v>1869</v>
      </c>
      <c r="E296" s="1163">
        <v>10.8</v>
      </c>
      <c r="F296" s="1164" t="s">
        <v>1870</v>
      </c>
      <c r="G296" s="1135" t="s">
        <v>371</v>
      </c>
      <c r="H296" s="1127"/>
      <c r="I296" s="1155" t="s">
        <v>362</v>
      </c>
      <c r="J296" s="1165"/>
      <c r="K296" s="1143" t="s">
        <v>1753</v>
      </c>
    </row>
    <row r="297" spans="1:11" s="992" customFormat="1" ht="24" customHeight="1">
      <c r="A297" s="999">
        <v>236</v>
      </c>
      <c r="B297" s="1160" t="s">
        <v>316</v>
      </c>
      <c r="C297" s="1127" t="s">
        <v>470</v>
      </c>
      <c r="D297" s="1143" t="s">
        <v>1871</v>
      </c>
      <c r="E297" s="1160">
        <v>7</v>
      </c>
      <c r="F297" s="1143" t="s">
        <v>374</v>
      </c>
      <c r="G297" s="1143" t="s">
        <v>471</v>
      </c>
      <c r="H297" s="1142"/>
      <c r="I297" s="1127" t="s">
        <v>359</v>
      </c>
      <c r="J297" s="1161"/>
      <c r="K297" s="1143"/>
    </row>
    <row r="298" spans="1:11" s="992" customFormat="1" ht="24" customHeight="1">
      <c r="A298" s="999">
        <v>237</v>
      </c>
      <c r="B298" s="1142" t="s">
        <v>912</v>
      </c>
      <c r="C298" s="937" t="s">
        <v>472</v>
      </c>
      <c r="D298" s="1135" t="s">
        <v>1872</v>
      </c>
      <c r="E298" s="1142">
        <v>6</v>
      </c>
      <c r="F298" s="1155" t="s">
        <v>374</v>
      </c>
      <c r="G298" s="1135" t="s">
        <v>473</v>
      </c>
      <c r="H298" s="734"/>
      <c r="I298" s="1155" t="s">
        <v>359</v>
      </c>
      <c r="J298" s="1156"/>
      <c r="K298" s="1135" t="s">
        <v>1426</v>
      </c>
    </row>
    <row r="299" spans="1:11" s="992" customFormat="1" ht="24" customHeight="1">
      <c r="A299" s="999">
        <v>238</v>
      </c>
      <c r="B299" s="734" t="s">
        <v>316</v>
      </c>
      <c r="C299" s="734" t="s">
        <v>1219</v>
      </c>
      <c r="D299" s="814" t="s">
        <v>1873</v>
      </c>
      <c r="E299" s="734">
        <v>5.5</v>
      </c>
      <c r="F299" s="734" t="s">
        <v>374</v>
      </c>
      <c r="G299" s="734" t="s">
        <v>1220</v>
      </c>
      <c r="H299" s="1127"/>
      <c r="I299" s="1127" t="s">
        <v>362</v>
      </c>
      <c r="J299" s="1133"/>
      <c r="K299" s="814" t="s">
        <v>1359</v>
      </c>
    </row>
    <row r="300" spans="1:11" s="992" customFormat="1" ht="24" customHeight="1">
      <c r="A300" s="999">
        <v>239</v>
      </c>
      <c r="B300" s="1142" t="s">
        <v>166</v>
      </c>
      <c r="C300" s="1127" t="s">
        <v>1500</v>
      </c>
      <c r="D300" s="1143" t="s">
        <v>1874</v>
      </c>
      <c r="E300" s="1127">
        <v>6</v>
      </c>
      <c r="F300" s="1127" t="s">
        <v>374</v>
      </c>
      <c r="G300" s="1127" t="s">
        <v>1461</v>
      </c>
      <c r="H300" s="1128"/>
      <c r="I300" s="1127" t="s">
        <v>362</v>
      </c>
      <c r="J300" s="1144">
        <v>2000</v>
      </c>
      <c r="K300" s="1145" t="s">
        <v>1426</v>
      </c>
    </row>
    <row r="301" spans="1:11" s="992" customFormat="1" ht="24" customHeight="1">
      <c r="A301" s="999">
        <v>240</v>
      </c>
      <c r="B301" s="1127" t="s">
        <v>906</v>
      </c>
      <c r="C301" s="1128" t="s">
        <v>1501</v>
      </c>
      <c r="D301" s="963" t="s">
        <v>1875</v>
      </c>
      <c r="E301" s="1128">
        <v>2.4</v>
      </c>
      <c r="F301" s="1128" t="s">
        <v>374</v>
      </c>
      <c r="G301" s="1128" t="s">
        <v>445</v>
      </c>
      <c r="H301" s="1143"/>
      <c r="I301" s="1128" t="s">
        <v>362</v>
      </c>
      <c r="J301" s="1130"/>
      <c r="K301" s="963" t="s">
        <v>5</v>
      </c>
    </row>
    <row r="302" spans="1:11" ht="23.25" customHeight="1">
      <c r="A302" s="999">
        <v>241</v>
      </c>
      <c r="B302" s="1127" t="s">
        <v>906</v>
      </c>
      <c r="C302" s="1143" t="s">
        <v>1876</v>
      </c>
      <c r="D302" s="1143" t="s">
        <v>1877</v>
      </c>
      <c r="E302" s="1163">
        <v>3.9</v>
      </c>
      <c r="F302" s="1164" t="s">
        <v>1870</v>
      </c>
      <c r="G302" s="1135" t="s">
        <v>371</v>
      </c>
      <c r="H302" s="1142"/>
      <c r="I302" s="1155" t="s">
        <v>362</v>
      </c>
      <c r="J302" s="1165"/>
      <c r="K302" s="1143" t="s">
        <v>1288</v>
      </c>
    </row>
    <row r="303" spans="1:11" s="992" customFormat="1" ht="41.25" customHeight="1">
      <c r="A303" s="999">
        <v>242</v>
      </c>
      <c r="B303" s="1142" t="s">
        <v>881</v>
      </c>
      <c r="C303" s="1158" t="s">
        <v>1315</v>
      </c>
      <c r="D303" s="1135" t="s">
        <v>1878</v>
      </c>
      <c r="E303" s="1142">
        <v>2.8</v>
      </c>
      <c r="F303" s="1155" t="s">
        <v>360</v>
      </c>
      <c r="G303" s="1135" t="s">
        <v>1316</v>
      </c>
      <c r="H303" s="1128"/>
      <c r="I303" s="1128" t="s">
        <v>362</v>
      </c>
      <c r="J303" s="1156"/>
      <c r="K303" s="1135" t="s">
        <v>1443</v>
      </c>
    </row>
    <row r="304" spans="1:11" s="992" customFormat="1" ht="39.75" customHeight="1">
      <c r="A304" s="999">
        <v>243</v>
      </c>
      <c r="B304" s="1127" t="s">
        <v>906</v>
      </c>
      <c r="C304" s="1128" t="s">
        <v>1387</v>
      </c>
      <c r="D304" s="963" t="s">
        <v>1879</v>
      </c>
      <c r="E304" s="1128">
        <v>6.2</v>
      </c>
      <c r="F304" s="1128" t="s">
        <v>417</v>
      </c>
      <c r="G304" s="1128" t="s">
        <v>1388</v>
      </c>
      <c r="H304" s="1143"/>
      <c r="I304" s="1155" t="s">
        <v>362</v>
      </c>
      <c r="J304" s="1130"/>
      <c r="K304" s="963" t="s">
        <v>1288</v>
      </c>
    </row>
    <row r="305" spans="1:11" s="992" customFormat="1" ht="36.75" customHeight="1">
      <c r="A305" s="999">
        <v>244</v>
      </c>
      <c r="B305" s="1127" t="s">
        <v>874</v>
      </c>
      <c r="C305" s="1143" t="s">
        <v>1135</v>
      </c>
      <c r="D305" s="1143" t="s">
        <v>1880</v>
      </c>
      <c r="E305" s="1163">
        <v>4</v>
      </c>
      <c r="F305" s="1164" t="s">
        <v>364</v>
      </c>
      <c r="G305" s="1135" t="s">
        <v>473</v>
      </c>
      <c r="H305" s="1128"/>
      <c r="I305" s="1155" t="s">
        <v>362</v>
      </c>
      <c r="J305" s="1165"/>
      <c r="K305" s="1143" t="s">
        <v>1123</v>
      </c>
    </row>
    <row r="306" spans="1:11" s="992" customFormat="1" ht="54.75" customHeight="1" thickBot="1">
      <c r="A306" s="1258">
        <v>37</v>
      </c>
      <c r="B306" s="1258"/>
      <c r="C306" s="1258"/>
      <c r="D306" s="1258"/>
      <c r="E306" s="1258"/>
      <c r="F306" s="1258"/>
      <c r="G306" s="1258"/>
      <c r="H306" s="1258"/>
      <c r="I306" s="1258"/>
      <c r="J306" s="1258"/>
      <c r="K306" s="1258"/>
    </row>
    <row r="307" spans="1:11" s="975" customFormat="1" ht="12.75" customHeight="1">
      <c r="A307" s="976" t="s">
        <v>251</v>
      </c>
      <c r="B307" s="977" t="s">
        <v>685</v>
      </c>
      <c r="C307" s="977" t="s">
        <v>1112</v>
      </c>
      <c r="D307" s="978" t="s">
        <v>253</v>
      </c>
      <c r="E307" s="977" t="s">
        <v>255</v>
      </c>
      <c r="F307" s="1256" t="s">
        <v>1333</v>
      </c>
      <c r="G307" s="980" t="s">
        <v>1113</v>
      </c>
      <c r="H307" s="977" t="s">
        <v>258</v>
      </c>
      <c r="I307" s="979" t="s">
        <v>259</v>
      </c>
      <c r="J307" s="977" t="s">
        <v>1114</v>
      </c>
      <c r="K307" s="981" t="s">
        <v>1115</v>
      </c>
    </row>
    <row r="308" spans="1:11" s="975" customFormat="1" ht="28.5" customHeight="1" thickBot="1">
      <c r="A308" s="982" t="s">
        <v>263</v>
      </c>
      <c r="B308" s="983"/>
      <c r="C308" s="983" t="s">
        <v>1116</v>
      </c>
      <c r="D308" s="984" t="s">
        <v>1117</v>
      </c>
      <c r="E308" s="983" t="s">
        <v>1118</v>
      </c>
      <c r="F308" s="1257"/>
      <c r="G308" s="986" t="s">
        <v>1119</v>
      </c>
      <c r="H308" s="983" t="s">
        <v>269</v>
      </c>
      <c r="I308" s="985" t="s">
        <v>270</v>
      </c>
      <c r="J308" s="983" t="s">
        <v>1120</v>
      </c>
      <c r="K308" s="987" t="s">
        <v>1121</v>
      </c>
    </row>
    <row r="309" spans="1:11" s="992" customFormat="1" ht="5.25" customHeight="1">
      <c r="A309" s="988"/>
      <c r="B309" s="989"/>
      <c r="C309" s="989"/>
      <c r="D309" s="990"/>
      <c r="E309" s="989"/>
      <c r="F309" s="989"/>
      <c r="G309" s="989"/>
      <c r="H309" s="989"/>
      <c r="I309" s="990"/>
      <c r="J309" s="989"/>
      <c r="K309" s="991"/>
    </row>
    <row r="310" spans="1:11" s="992" customFormat="1" ht="24">
      <c r="A310" s="999">
        <v>245</v>
      </c>
      <c r="B310" s="1128" t="s">
        <v>906</v>
      </c>
      <c r="C310" s="1128" t="s">
        <v>451</v>
      </c>
      <c r="D310" s="963" t="s">
        <v>1881</v>
      </c>
      <c r="E310" s="1128">
        <v>16.26</v>
      </c>
      <c r="F310" s="1128" t="s">
        <v>363</v>
      </c>
      <c r="G310" s="963" t="s">
        <v>452</v>
      </c>
      <c r="H310" s="1127"/>
      <c r="I310" s="1128" t="s">
        <v>362</v>
      </c>
      <c r="J310" s="1130"/>
      <c r="K310" s="963" t="s">
        <v>1289</v>
      </c>
    </row>
    <row r="311" spans="1:11" ht="36">
      <c r="A311" s="999">
        <v>246</v>
      </c>
      <c r="B311" s="1000" t="s">
        <v>316</v>
      </c>
      <c r="C311" s="1000" t="s">
        <v>1887</v>
      </c>
      <c r="D311" s="1002" t="s">
        <v>1888</v>
      </c>
      <c r="E311" s="1001">
        <v>27.52</v>
      </c>
      <c r="F311" s="999" t="s">
        <v>363</v>
      </c>
      <c r="G311" s="1002" t="s">
        <v>1889</v>
      </c>
      <c r="H311" s="1003"/>
      <c r="I311" s="1000" t="s">
        <v>359</v>
      </c>
      <c r="J311" s="1004">
        <v>12000</v>
      </c>
      <c r="K311" s="1005" t="s">
        <v>1890</v>
      </c>
    </row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spans="1:11" s="992" customFormat="1" ht="41.25" customHeight="1">
      <c r="A332" s="1259">
        <v>38</v>
      </c>
      <c r="B332" s="1259"/>
      <c r="C332" s="1259"/>
      <c r="D332" s="1259"/>
      <c r="E332" s="1259"/>
      <c r="F332" s="1259"/>
      <c r="G332" s="1259"/>
      <c r="H332" s="1259"/>
      <c r="I332" s="1259"/>
      <c r="J332" s="1259"/>
      <c r="K332" s="1259"/>
    </row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</sheetData>
  <sheetProtection/>
  <mergeCells count="33">
    <mergeCell ref="F27:F28"/>
    <mergeCell ref="A44:K44"/>
    <mergeCell ref="F45:F46"/>
    <mergeCell ref="F3:F4"/>
    <mergeCell ref="A26:K26"/>
    <mergeCell ref="A60:K60"/>
    <mergeCell ref="A95:K95"/>
    <mergeCell ref="F96:F97"/>
    <mergeCell ref="A114:K114"/>
    <mergeCell ref="F115:F116"/>
    <mergeCell ref="A332:K332"/>
    <mergeCell ref="J36:J37"/>
    <mergeCell ref="F61:F62"/>
    <mergeCell ref="A78:K78"/>
    <mergeCell ref="F79:F80"/>
    <mergeCell ref="A130:K130"/>
    <mergeCell ref="F131:F132"/>
    <mergeCell ref="A148:K148"/>
    <mergeCell ref="F149:F150"/>
    <mergeCell ref="A306:K306"/>
    <mergeCell ref="F307:F308"/>
    <mergeCell ref="A165:K165"/>
    <mergeCell ref="F166:F167"/>
    <mergeCell ref="A182:K182"/>
    <mergeCell ref="F183:F184"/>
    <mergeCell ref="A208:K208"/>
    <mergeCell ref="F283:F284"/>
    <mergeCell ref="F209:F210"/>
    <mergeCell ref="A231:K231"/>
    <mergeCell ref="F232:F233"/>
    <mergeCell ref="A257:K257"/>
    <mergeCell ref="F258:F259"/>
    <mergeCell ref="A282:K282"/>
  </mergeCells>
  <printOptions horizontalCentered="1"/>
  <pageMargins left="0.31496062992125984" right="0.31496062992125984" top="0.7874015748031497" bottom="0.3937007874015748" header="0.31496062992125984" footer="0.31496062992125984"/>
  <pageSetup fitToHeight="0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mrazek</dc:creator>
  <cp:keywords/>
  <dc:description/>
  <cp:lastModifiedBy>Jaroslav Mrázek</cp:lastModifiedBy>
  <cp:lastPrinted>2017-05-26T06:26:59Z</cp:lastPrinted>
  <dcterms:created xsi:type="dcterms:W3CDTF">2011-04-11T10:08:37Z</dcterms:created>
  <dcterms:modified xsi:type="dcterms:W3CDTF">2017-06-07T09:55:10Z</dcterms:modified>
  <cp:category/>
  <cp:version/>
  <cp:contentType/>
  <cp:contentStatus/>
</cp:coreProperties>
</file>