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urcevova\ZK170216_Přílohy\"/>
    </mc:Choice>
  </mc:AlternateContent>
  <bookViews>
    <workbookView xWindow="105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4" i="1" l="1"/>
  <c r="F40" i="1"/>
  <c r="F26" i="1"/>
  <c r="F28" i="1" s="1"/>
  <c r="F36" i="1" l="1"/>
  <c r="F30" i="1"/>
  <c r="I28" i="1" l="1"/>
  <c r="F38" i="1"/>
  <c r="G42" i="1"/>
  <c r="I51" i="1" l="1"/>
  <c r="F34" i="1"/>
</calcChain>
</file>

<file path=xl/sharedStrings.xml><?xml version="1.0" encoding="utf-8"?>
<sst xmlns="http://schemas.openxmlformats.org/spreadsheetml/2006/main" count="54" uniqueCount="45">
  <si>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</si>
  <si>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</si>
  <si>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</si>
  <si>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</si>
  <si>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</si>
  <si>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</si>
  <si>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</si>
  <si>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</si>
  <si>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</si>
  <si>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</si>
  <si>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</si>
  <si>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</si>
  <si>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</si>
  <si>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</si>
  <si>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</si>
  <si>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</si>
  <si>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</si>
  <si>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</si>
  <si>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</si>
  <si>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</si>
  <si>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</si>
  <si>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</si>
  <si>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</si>
  <si>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</si>
  <si>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</si>
  <si>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</si>
  <si>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</si>
  <si>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</si>
  <si>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</si>
  <si>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</si>
  <si>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</si>
  <si>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</si>
  <si>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</si>
  <si>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</si>
  <si>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</si>
  <si>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</si>
  <si>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 xml:space="preserve">           podíl evropských fondů (85 %)</t>
  </si>
  <si>
    <t>Celoživotní vzdělávání pro 4. průmyslovou revoluci</t>
  </si>
  <si>
    <t>Projekt má za cíl stavebně vybudovat novou odbornou laboratoř včetně vybavení strojní a automobilní technikou s cílem udržet krok s moderními technologiemi při celoživotním vzdělávání.</t>
  </si>
  <si>
    <t xml:space="preserve">Ve stávajícím objektu školy na Senovážném náměstí 4, bude stavebně vybudována nová odborná učebna včetně potřebného zasíťování a zajištění bezbariérovosti pomocí kompenzačních pomůcek i v prostoru toalet. Učebna bude vybavena laboratorním nábytkem a technologickými přístroji. Učebna bude určena pro výuku strojního měření a zjišťování technologických vlastností kovů pomocí univerzálních i speciálních (jednoúčelových) měřících pomůcek a přístrojů. Dále bude učebna vybavena diagnostickými přístroji včetně příslušenství pro vzdělávání v automobilních oborech.
Učebna bude prioritně určena pro výuku v rámci celoživotního vzdělávání. 
</t>
  </si>
  <si>
    <t>VOŠ, SPŠ automobilní a technická, České Budějovice, Skuherského 3</t>
  </si>
  <si>
    <t>Bc. Jan Šindelář</t>
  </si>
  <si>
    <t>duben 2017</t>
  </si>
  <si>
    <t xml:space="preserve">           podíl jiných nár. zdrojů financování (5 %): SR</t>
  </si>
  <si>
    <t>zpracování PD únor 2017, podání žádosti duben 2017, realizace projektu 2017, ev. 2018 dle termínu obdržení Rozhodnutí o poskytnutí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</si>
</sst>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27" xfId="0" applyNumberFormat="1" applyFill="1" applyBorder="1" applyAlignment="1">
      <alignment horizontal="right"/>
    </xf>
    <xf numFmtId="164" fontId="0" fillId="0" borderId="28" xfId="0" applyNumberFormat="1" applyFill="1" applyBorder="1" applyAlignment="1">
      <alignment horizontal="right"/>
    </xf>
    <xf numFmtId="164" fontId="0" fillId="0" borderId="26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5" fontId="0" fillId="0" borderId="10" xfId="0" applyNumberFormat="1" applyFill="1" applyBorder="1" applyAlignment="1"/>
    <xf numFmtId="165" fontId="0" fillId="0" borderId="33" xfId="0" applyNumberFormat="1" applyFill="1" applyBorder="1" applyAlignment="1"/>
    <xf numFmtId="165" fontId="0" fillId="0" borderId="41" xfId="0" applyNumberFormat="1" applyFill="1" applyBorder="1" applyAlignment="1"/>
    <xf numFmtId="164" fontId="0" fillId="0" borderId="13" xfId="0" applyNumberFormat="1" applyFill="1" applyBorder="1" applyAlignment="1"/>
    <xf numFmtId="164" fontId="0" fillId="0" borderId="42" xfId="0" applyNumberFormat="1" applyFill="1" applyBorder="1" applyAlignment="1"/>
    <xf numFmtId="164" fontId="0" fillId="0" borderId="43" xfId="0" applyNumberFormat="1" applyFill="1" applyBorder="1" applyAlignment="1"/>
    <xf numFmtId="164" fontId="0" fillId="0" borderId="44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1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29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29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29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29" xfId="0" applyFill="1" applyBorder="1" applyAlignment="1">
      <alignment horizontal="left" vertical="top"/>
    </xf>
    <xf numFmtId="0" fontId="7" fillId="0" borderId="35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1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2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39" xfId="0" applyNumberFormat="1" applyFill="1" applyBorder="1" applyAlignment="1">
      <alignment vertical="top" wrapText="1"/>
    </xf>
    <xf numFmtId="49" fontId="0" fillId="0" borderId="37" xfId="0" applyNumberFormat="1" applyFill="1" applyBorder="1" applyAlignment="1">
      <alignment vertical="top" wrapText="1"/>
    </xf>
    <xf numFmtId="49" fontId="0" fillId="0" borderId="40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topLeftCell="A19" zoomScaleNormal="100" workbookViewId="0">
      <selection activeCell="F33" sqref="F33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6.85546875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79"/>
    </row>
    <row r="2" spans="1:9" ht="13.5" thickBot="1" x14ac:dyDescent="0.25">
      <c r="A2" s="88" t="s">
        <v>30</v>
      </c>
      <c r="B2" s="89"/>
      <c r="C2" s="89"/>
      <c r="D2" s="89"/>
      <c r="E2" s="89"/>
      <c r="F2" s="89"/>
      <c r="G2" s="90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91" t="s">
        <v>37</v>
      </c>
      <c r="D4" s="92"/>
      <c r="E4" s="92"/>
      <c r="F4" s="92"/>
      <c r="G4" s="93"/>
    </row>
    <row r="5" spans="1:9" x14ac:dyDescent="0.2">
      <c r="A5" s="18"/>
      <c r="B5" s="16"/>
      <c r="C5" s="94"/>
      <c r="D5" s="95"/>
      <c r="E5" s="95"/>
      <c r="F5" s="95"/>
      <c r="G5" s="96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7" t="s">
        <v>38</v>
      </c>
      <c r="D7" s="98"/>
      <c r="E7" s="98"/>
      <c r="F7" s="98"/>
      <c r="G7" s="99"/>
    </row>
    <row r="8" spans="1:9" ht="6" customHeight="1" x14ac:dyDescent="0.2">
      <c r="A8" s="18"/>
      <c r="B8" s="16"/>
      <c r="C8" s="100"/>
      <c r="D8" s="101"/>
      <c r="E8" s="101"/>
      <c r="F8" s="101"/>
      <c r="G8" s="102"/>
    </row>
    <row r="9" spans="1:9" ht="8.25" customHeight="1" x14ac:dyDescent="0.2">
      <c r="A9" s="18"/>
      <c r="B9" s="16"/>
      <c r="C9" s="103"/>
      <c r="D9" s="104"/>
      <c r="E9" s="104"/>
      <c r="F9" s="104"/>
      <c r="G9" s="105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x14ac:dyDescent="0.2">
      <c r="A11" s="14" t="s">
        <v>2</v>
      </c>
      <c r="B11" s="15"/>
      <c r="C11" s="97" t="s">
        <v>39</v>
      </c>
      <c r="D11" s="98"/>
      <c r="E11" s="98"/>
      <c r="F11" s="98"/>
      <c r="G11" s="99"/>
    </row>
    <row r="12" spans="1:9" ht="18.75" x14ac:dyDescent="0.3">
      <c r="A12" s="18"/>
      <c r="B12" s="16"/>
      <c r="C12" s="100"/>
      <c r="D12" s="101"/>
      <c r="E12" s="101"/>
      <c r="F12" s="101"/>
      <c r="G12" s="102"/>
      <c r="I12" s="71"/>
    </row>
    <row r="13" spans="1:9" x14ac:dyDescent="0.2">
      <c r="A13" s="18"/>
      <c r="B13" s="16"/>
      <c r="C13" s="100"/>
      <c r="D13" s="101"/>
      <c r="E13" s="101"/>
      <c r="F13" s="101"/>
      <c r="G13" s="102"/>
    </row>
    <row r="14" spans="1:9" ht="60" customHeight="1" x14ac:dyDescent="0.2">
      <c r="A14" s="18"/>
      <c r="B14" s="16"/>
      <c r="C14" s="103"/>
      <c r="D14" s="104"/>
      <c r="E14" s="104"/>
      <c r="F14" s="104"/>
      <c r="G14" s="105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12" t="s">
        <v>35</v>
      </c>
      <c r="D16" s="113"/>
      <c r="E16" s="113"/>
      <c r="F16" s="113"/>
      <c r="G16" s="114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5" t="s">
        <v>32</v>
      </c>
      <c r="B18" s="116"/>
      <c r="C18" s="116"/>
      <c r="D18" s="116"/>
      <c r="E18" s="126" t="s">
        <v>42</v>
      </c>
      <c r="F18" s="127"/>
      <c r="G18" s="128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20" t="s">
        <v>40</v>
      </c>
      <c r="D20" s="121"/>
      <c r="E20" s="121"/>
      <c r="F20" s="121"/>
      <c r="G20" s="122"/>
    </row>
    <row r="21" spans="1:13" ht="25.5" customHeight="1" x14ac:dyDescent="0.2">
      <c r="A21" s="123" t="s">
        <v>33</v>
      </c>
      <c r="B21" s="124"/>
      <c r="C21" s="125"/>
      <c r="D21" s="117" t="s">
        <v>40</v>
      </c>
      <c r="E21" s="118"/>
      <c r="F21" s="118"/>
      <c r="G21" s="119"/>
    </row>
    <row r="22" spans="1:13" x14ac:dyDescent="0.2">
      <c r="A22" s="14" t="s">
        <v>22</v>
      </c>
      <c r="B22" s="59"/>
      <c r="C22" s="110" t="s">
        <v>31</v>
      </c>
      <c r="D22" s="109"/>
      <c r="E22" s="109"/>
      <c r="F22" s="109"/>
      <c r="G22" s="111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9" t="s">
        <v>41</v>
      </c>
      <c r="E24" s="130"/>
      <c r="F24" s="130"/>
      <c r="G24" s="131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8" t="s">
        <v>11</v>
      </c>
      <c r="B26" s="109"/>
      <c r="C26" s="109"/>
      <c r="D26" s="109"/>
      <c r="E26" s="109"/>
      <c r="F26" s="106">
        <f>I26</f>
        <v>19000000</v>
      </c>
      <c r="G26" s="107"/>
      <c r="I26" s="80">
        <v>19000000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6">
        <v>0</v>
      </c>
      <c r="G27" s="107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6">
        <f>F26-F27</f>
        <v>19000000</v>
      </c>
      <c r="G28" s="107"/>
      <c r="I28" s="62">
        <f>SUM(F29:G32)</f>
        <v>19000000</v>
      </c>
      <c r="J28" s="62"/>
      <c r="L28" s="63"/>
      <c r="M28" s="62"/>
    </row>
    <row r="29" spans="1:13" s="13" customFormat="1" ht="13.5" thickBot="1" x14ac:dyDescent="0.25">
      <c r="A29" s="123" t="s">
        <v>29</v>
      </c>
      <c r="B29" s="124"/>
      <c r="C29" s="124"/>
      <c r="D29" s="124"/>
      <c r="E29" s="124"/>
      <c r="F29" s="106">
        <v>0</v>
      </c>
      <c r="G29" s="107"/>
      <c r="I29" s="62"/>
      <c r="J29" s="62"/>
      <c r="M29" s="62"/>
    </row>
    <row r="30" spans="1:13" s="13" customFormat="1" ht="13.5" thickBot="1" x14ac:dyDescent="0.25">
      <c r="A30" s="108" t="s">
        <v>9</v>
      </c>
      <c r="B30" s="109"/>
      <c r="C30" s="109"/>
      <c r="D30" s="109"/>
      <c r="E30" s="111"/>
      <c r="F30" s="106">
        <f>F28*0.1</f>
        <v>1900000</v>
      </c>
      <c r="G30" s="107"/>
      <c r="J30" s="62"/>
      <c r="M30" s="62"/>
    </row>
    <row r="31" spans="1:13" s="13" customFormat="1" ht="13.5" thickBot="1" x14ac:dyDescent="0.25">
      <c r="A31" s="108" t="s">
        <v>43</v>
      </c>
      <c r="B31" s="109"/>
      <c r="C31" s="109"/>
      <c r="D31" s="109"/>
      <c r="E31" s="111"/>
      <c r="F31" s="106">
        <v>950000</v>
      </c>
      <c r="G31" s="107"/>
      <c r="I31" s="62"/>
      <c r="M31" s="62"/>
    </row>
    <row r="32" spans="1:13" s="13" customFormat="1" ht="13.5" thickBot="1" x14ac:dyDescent="0.25">
      <c r="A32" s="108" t="s">
        <v>36</v>
      </c>
      <c r="B32" s="109"/>
      <c r="C32" s="109"/>
      <c r="D32" s="109"/>
      <c r="E32" s="109"/>
      <c r="F32" s="106">
        <v>16150000</v>
      </c>
      <c r="G32" s="107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6">
        <f>SUM(F36:G40)</f>
        <v>19000000</v>
      </c>
      <c r="G34" s="107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10" t="s">
        <v>34</v>
      </c>
      <c r="C36" s="109"/>
      <c r="D36" s="109"/>
      <c r="E36" s="109"/>
      <c r="F36" s="106">
        <f>F31+F32</f>
        <v>17100000</v>
      </c>
      <c r="G36" s="107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10" t="s">
        <v>14</v>
      </c>
      <c r="C38" s="109"/>
      <c r="D38" s="109"/>
      <c r="E38" s="109"/>
      <c r="F38" s="106">
        <f>F30</f>
        <v>1900000</v>
      </c>
      <c r="G38" s="107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6">
        <f>F27</f>
        <v>0</v>
      </c>
      <c r="G40" s="107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51" t="s">
        <v>27</v>
      </c>
      <c r="B42" s="152"/>
      <c r="C42" s="52" t="s">
        <v>26</v>
      </c>
      <c r="D42" s="49" t="s">
        <v>24</v>
      </c>
      <c r="E42" s="53" t="s">
        <v>28</v>
      </c>
      <c r="F42" s="50" t="s">
        <v>25</v>
      </c>
      <c r="G42" s="78">
        <f>F26*0.05</f>
        <v>950000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53">
        <v>2017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54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54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55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53">
        <v>2018</v>
      </c>
      <c r="E51" s="57" t="s">
        <v>6</v>
      </c>
      <c r="F51" s="84">
        <v>19000000</v>
      </c>
      <c r="G51" s="81"/>
      <c r="I51" s="70">
        <f>SUM(F51,F56)</f>
        <v>19000000</v>
      </c>
      <c r="J51" s="70"/>
    </row>
    <row r="52" spans="1:13" s="13" customFormat="1" ht="12" customHeight="1" x14ac:dyDescent="0.2">
      <c r="A52" s="18"/>
      <c r="B52" s="16"/>
      <c r="C52" s="16"/>
      <c r="D52" s="154"/>
      <c r="E52" s="56" t="s">
        <v>18</v>
      </c>
      <c r="F52" s="85">
        <v>1900000</v>
      </c>
      <c r="G52" s="82"/>
      <c r="I52" s="70"/>
      <c r="J52" s="70"/>
      <c r="M52" s="73"/>
    </row>
    <row r="53" spans="1:13" s="13" customFormat="1" x14ac:dyDescent="0.2">
      <c r="A53" s="18"/>
      <c r="B53" s="16"/>
      <c r="C53" s="16"/>
      <c r="D53" s="154"/>
      <c r="E53" s="23" t="s">
        <v>19</v>
      </c>
      <c r="F53" s="86">
        <v>17100000</v>
      </c>
      <c r="G53" s="69"/>
      <c r="J53" s="62"/>
    </row>
    <row r="54" spans="1:13" s="13" customFormat="1" ht="14.25" customHeight="1" thickBot="1" x14ac:dyDescent="0.25">
      <c r="A54" s="18"/>
      <c r="B54" s="16"/>
      <c r="C54" s="16"/>
      <c r="D54" s="155"/>
      <c r="E54" s="58" t="s">
        <v>23</v>
      </c>
      <c r="F54" s="87">
        <f>F40*0.2</f>
        <v>0</v>
      </c>
      <c r="G54" s="83"/>
      <c r="I54" s="73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2"/>
      <c r="G55" s="22"/>
      <c r="J55" s="62"/>
    </row>
    <row r="56" spans="1:13" s="13" customFormat="1" ht="13.5" thickBot="1" x14ac:dyDescent="0.25">
      <c r="A56" s="18"/>
      <c r="B56" s="16"/>
      <c r="C56" s="16"/>
      <c r="D56" s="153">
        <v>2019</v>
      </c>
      <c r="E56" s="32" t="s">
        <v>6</v>
      </c>
      <c r="F56" s="74"/>
      <c r="G56" s="25"/>
      <c r="M56" s="73"/>
    </row>
    <row r="57" spans="1:13" s="13" customFormat="1" x14ac:dyDescent="0.2">
      <c r="A57" s="18"/>
      <c r="B57" s="16"/>
      <c r="C57" s="16"/>
      <c r="D57" s="154"/>
      <c r="E57" s="31" t="s">
        <v>18</v>
      </c>
      <c r="F57" s="75"/>
      <c r="G57" s="24"/>
      <c r="I57" s="62"/>
    </row>
    <row r="58" spans="1:13" s="13" customFormat="1" x14ac:dyDescent="0.2">
      <c r="A58" s="18"/>
      <c r="B58" s="16"/>
      <c r="C58" s="16"/>
      <c r="D58" s="154"/>
      <c r="E58" s="27" t="s">
        <v>19</v>
      </c>
      <c r="F58" s="76"/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5"/>
      <c r="E59" s="35" t="s">
        <v>23</v>
      </c>
      <c r="F59" s="77"/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10">
        <v>2018</v>
      </c>
      <c r="F63" s="109"/>
      <c r="G63" s="111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2" t="s">
        <v>44</v>
      </c>
      <c r="F65" s="143"/>
      <c r="G65" s="144"/>
    </row>
    <row r="66" spans="1:7" x14ac:dyDescent="0.2">
      <c r="A66" s="132"/>
      <c r="B66" s="133"/>
      <c r="C66" s="133"/>
      <c r="D66" s="134"/>
      <c r="E66" s="145"/>
      <c r="F66" s="146"/>
      <c r="G66" s="147"/>
    </row>
    <row r="67" spans="1:7" x14ac:dyDescent="0.2">
      <c r="A67" s="135"/>
      <c r="B67" s="136"/>
      <c r="C67" s="136"/>
      <c r="D67" s="137"/>
      <c r="E67" s="145"/>
      <c r="F67" s="146"/>
      <c r="G67" s="147"/>
    </row>
    <row r="68" spans="1:7" x14ac:dyDescent="0.2">
      <c r="A68" s="135"/>
      <c r="B68" s="136"/>
      <c r="C68" s="136"/>
      <c r="D68" s="137"/>
      <c r="E68" s="145"/>
      <c r="F68" s="146"/>
      <c r="G68" s="147"/>
    </row>
    <row r="69" spans="1:7" ht="13.5" thickBot="1" x14ac:dyDescent="0.25">
      <c r="A69" s="138"/>
      <c r="B69" s="139"/>
      <c r="C69" s="139"/>
      <c r="D69" s="140"/>
      <c r="E69" s="148"/>
      <c r="F69" s="149"/>
      <c r="G69" s="150"/>
    </row>
    <row r="70" spans="1:7" ht="29.25" customHeight="1" x14ac:dyDescent="0.2">
      <c r="A70" s="141"/>
      <c r="B70" s="141"/>
      <c r="C70" s="141"/>
      <c r="D70" s="141"/>
      <c r="E70" s="141"/>
      <c r="F70" s="141"/>
      <c r="G70" s="141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89" orientation="portrait" r:id="rId1"/>
  <headerFooter scaleWithDoc="0" alignWithMargins="0">
    <oddHeader>&amp;R&amp;12Příloha č. 1 návrhu č. 37/ZK/17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2017-02-01T12:51:47Z</cp:lastPrinted>
  <dcterms:created xsi:type="dcterms:W3CDTF">2007-09-24T07:15:17Z</dcterms:created>
  <dcterms:modified xsi:type="dcterms:W3CDTF">2017-02-02T13:20:46Z</dcterms:modified>
</cp:coreProperties>
</file>