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jarkovska\home\Desktop\ZK_Formuláře EU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l="1"/>
  <c r="F32" i="1"/>
  <c r="F31" i="1"/>
  <c r="F36" i="1" l="1"/>
  <c r="I28" i="1"/>
  <c r="F38" i="1"/>
  <c r="G42" i="1"/>
  <c r="F34" i="1" l="1"/>
  <c r="F58" i="1"/>
  <c r="F53" i="1"/>
  <c r="F52" i="1"/>
  <c r="F51" i="1" s="1"/>
  <c r="F57" i="1"/>
  <c r="F56" i="1" l="1"/>
  <c r="I51" i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<sst xmlns="http://schemas.openxmlformats.org/spreadsheetml/2006/main" count="55" uniqueCount="46">
  <si>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</si>
  <si>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</si>
  <si>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</si>
  <si>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</si>
  <si>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</si>
  <si>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</si>
  <si>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</si>
  <si>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</si>
  <si>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</si>
  <si>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</si>
  <si>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</si>
  <si>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</si>
  <si>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</si>
  <si>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</si>
  <si>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</si>
  <si>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</si>
  <si>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</si>
  <si>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</si>
  <si>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</si>
  <si>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</si>
  <si>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</si>
  <si>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</si>
  <si>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</si>
  <si>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</si>
  <si>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</si>
  <si>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</si>
  <si>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</si>
  <si>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</si>
  <si>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</si>
  <si>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</si>
  <si>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</si>
  <si>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</si>
  <si>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</si>
  <si>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</si>
  <si>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</si>
  <si>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</si>
  <si>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</si>
  <si>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</si>
  <si>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</si>
  <si>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</si>
  <si>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</si>
  <si>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Škola 4. průmyslové revoluce</t>
  </si>
  <si>
    <t xml:space="preserve">Projekt má za cíl dovybavení automobilních, elektrotechnických, mechatronické, strojní a 3D laboratoře, 2 jazykových digitálních učeben. S tím souvisí zkvatitnění konektivity školy. </t>
  </si>
  <si>
    <t>Vyšší odborná škola, Střední průmyslová škola automobilní a technická, České Budějovice, Skuherského 3</t>
  </si>
  <si>
    <t>Bc. Jan Šindelář</t>
  </si>
  <si>
    <t>Stávající objekty budou doplněny o novou a modernější techniku a zároveň bude navýšen počet pracovišť pro žáky. 1.) Automobilní laboratoře. 2.) 3D projekce a strojní laboratoř. 3.) Mechatronika a elektrotechnika. 4.) Dvě digitální jazykové učebny včetně vybavení. 5.) Konektivita školy a síťová infrastruktura zajišťující nepřetržité připojení k vysokorychlostnímu internetu.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</si>
</sst>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C11" sqref="C11:G14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41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42</v>
      </c>
      <c r="D7" s="96"/>
      <c r="E7" s="96"/>
      <c r="F7" s="96"/>
      <c r="G7" s="97"/>
    </row>
    <row r="8" spans="1:9" ht="6" customHeight="1" x14ac:dyDescent="0.2">
      <c r="A8" s="18"/>
      <c r="B8" s="16"/>
      <c r="C8" s="98"/>
      <c r="D8" s="99"/>
      <c r="E8" s="99"/>
      <c r="F8" s="99"/>
      <c r="G8" s="100"/>
    </row>
    <row r="9" spans="1:9" ht="6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45</v>
      </c>
      <c r="D11" s="96"/>
      <c r="E11" s="96"/>
      <c r="F11" s="96"/>
      <c r="G11" s="97"/>
    </row>
    <row r="12" spans="1:9" ht="6" customHeight="1" x14ac:dyDescent="0.3">
      <c r="A12" s="18"/>
      <c r="B12" s="16"/>
      <c r="C12" s="98"/>
      <c r="D12" s="99"/>
      <c r="E12" s="99"/>
      <c r="F12" s="99"/>
      <c r="G12" s="100"/>
      <c r="I12" s="72"/>
    </row>
    <row r="13" spans="1:9" ht="5.25" customHeight="1" x14ac:dyDescent="0.2">
      <c r="A13" s="18"/>
      <c r="B13" s="16"/>
      <c r="C13" s="98"/>
      <c r="D13" s="99"/>
      <c r="E13" s="99"/>
      <c r="F13" s="99"/>
      <c r="G13" s="100"/>
    </row>
    <row r="14" spans="1:9" ht="20.25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0" t="s">
        <v>35</v>
      </c>
      <c r="D16" s="111"/>
      <c r="E16" s="111"/>
      <c r="F16" s="111"/>
      <c r="G16" s="11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3" t="s">
        <v>32</v>
      </c>
      <c r="B18" s="114"/>
      <c r="C18" s="114"/>
      <c r="D18" s="114"/>
      <c r="E18" s="124" t="s">
        <v>36</v>
      </c>
      <c r="F18" s="125"/>
      <c r="G18" s="12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8" t="s">
        <v>43</v>
      </c>
      <c r="D20" s="119"/>
      <c r="E20" s="119"/>
      <c r="F20" s="119"/>
      <c r="G20" s="120"/>
    </row>
    <row r="21" spans="1:13" ht="25.5" customHeight="1" x14ac:dyDescent="0.2">
      <c r="A21" s="121" t="s">
        <v>33</v>
      </c>
      <c r="B21" s="122"/>
      <c r="C21" s="123"/>
      <c r="D21" s="115" t="s">
        <v>43</v>
      </c>
      <c r="E21" s="116"/>
      <c r="F21" s="116"/>
      <c r="G21" s="117"/>
    </row>
    <row r="22" spans="1:13" x14ac:dyDescent="0.2">
      <c r="A22" s="14" t="s">
        <v>22</v>
      </c>
      <c r="B22" s="59"/>
      <c r="C22" s="108" t="s">
        <v>31</v>
      </c>
      <c r="D22" s="107"/>
      <c r="E22" s="107"/>
      <c r="F22" s="107"/>
      <c r="G22" s="109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44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f>I26</f>
        <v>27000000</v>
      </c>
      <c r="G26" s="105"/>
      <c r="I26" s="81">
        <v>27000000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0</v>
      </c>
      <c r="G27" s="105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f>F26-F27</f>
        <v>27000000</v>
      </c>
      <c r="G28" s="105"/>
      <c r="I28" s="62">
        <f>SUM(F29:G32)</f>
        <v>27000000</v>
      </c>
      <c r="J28" s="62"/>
      <c r="L28" s="63"/>
      <c r="M28" s="62"/>
    </row>
    <row r="29" spans="1:13" s="13" customFormat="1" ht="13.5" thickBot="1" x14ac:dyDescent="0.25">
      <c r="A29" s="121" t="s">
        <v>29</v>
      </c>
      <c r="B29" s="122"/>
      <c r="C29" s="122"/>
      <c r="D29" s="122"/>
      <c r="E29" s="122"/>
      <c r="F29" s="104">
        <v>0</v>
      </c>
      <c r="G29" s="105"/>
      <c r="I29" s="62"/>
      <c r="J29" s="62"/>
      <c r="M29" s="62"/>
    </row>
    <row r="30" spans="1:13" s="13" customFormat="1" ht="13.5" thickBot="1" x14ac:dyDescent="0.25">
      <c r="A30" s="106" t="s">
        <v>9</v>
      </c>
      <c r="B30" s="107"/>
      <c r="C30" s="107"/>
      <c r="D30" s="107"/>
      <c r="E30" s="109"/>
      <c r="F30" s="104">
        <f>F28*0.1</f>
        <v>2700000</v>
      </c>
      <c r="G30" s="105"/>
      <c r="J30" s="62"/>
      <c r="M30" s="62"/>
    </row>
    <row r="31" spans="1:13" s="13" customFormat="1" ht="13.5" thickBot="1" x14ac:dyDescent="0.25">
      <c r="A31" s="106" t="s">
        <v>38</v>
      </c>
      <c r="B31" s="107"/>
      <c r="C31" s="107"/>
      <c r="D31" s="107"/>
      <c r="E31" s="109"/>
      <c r="F31" s="104">
        <f>F28*0.05</f>
        <v>1350000</v>
      </c>
      <c r="G31" s="105"/>
      <c r="I31" s="62"/>
      <c r="M31" s="62"/>
    </row>
    <row r="32" spans="1:13" s="13" customFormat="1" ht="13.5" thickBot="1" x14ac:dyDescent="0.25">
      <c r="A32" s="106" t="s">
        <v>37</v>
      </c>
      <c r="B32" s="107"/>
      <c r="C32" s="107"/>
      <c r="D32" s="107"/>
      <c r="E32" s="107"/>
      <c r="F32" s="104">
        <f>F28*0.85</f>
        <v>22950000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SUM(F36:G40)</f>
        <v>27000000</v>
      </c>
      <c r="G34" s="105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8" t="s">
        <v>34</v>
      </c>
      <c r="C36" s="107"/>
      <c r="D36" s="107"/>
      <c r="E36" s="107"/>
      <c r="F36" s="104">
        <f>F31+F32</f>
        <v>24300000</v>
      </c>
      <c r="G36" s="105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8" t="s">
        <v>14</v>
      </c>
      <c r="C38" s="107"/>
      <c r="D38" s="107"/>
      <c r="E38" s="107"/>
      <c r="F38" s="104">
        <f>F30</f>
        <v>2700000</v>
      </c>
      <c r="G38" s="105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</f>
        <v>0</v>
      </c>
      <c r="G40" s="105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1350000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2017</v>
      </c>
      <c r="E51" s="57" t="s">
        <v>6</v>
      </c>
      <c r="F51" s="82">
        <f>SUM(F52:F54)</f>
        <v>5400000</v>
      </c>
      <c r="G51" s="64"/>
      <c r="I51" s="71">
        <f>SUM(F51,F56)</f>
        <v>27000000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3">
        <f>F38*0.2</f>
        <v>540000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4">
        <f>F36*0.2</f>
        <v>4860000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2018</v>
      </c>
      <c r="E56" s="32" t="s">
        <v>6</v>
      </c>
      <c r="F56" s="75">
        <f>SUM(F57:F59)</f>
        <v>21600000</v>
      </c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>
        <f>F38*0.8</f>
        <v>2160000</v>
      </c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>
        <f>F36*0.8</f>
        <v>19440000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8" t="s">
        <v>39</v>
      </c>
      <c r="F63" s="107"/>
      <c r="G63" s="109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40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mat. č. 322/ZK/16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Lucie Jarkovská</cp:lastModifiedBy>
  <cp:lastPrinted>2016-05-30T06:43:24Z</cp:lastPrinted>
  <dcterms:created xsi:type="dcterms:W3CDTF">2007-09-24T07:15:17Z</dcterms:created>
  <dcterms:modified xsi:type="dcterms:W3CDTF">2016-06-03T05:48:22Z</dcterms:modified>
</cp:coreProperties>
</file>