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K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1" i="1" l="1"/>
  <c r="F30" i="1"/>
  <c r="F32" i="1"/>
  <c r="I28" i="1" l="1"/>
  <c r="F38" i="1"/>
  <c r="F36" i="1"/>
  <c r="G42" i="1"/>
  <c r="F34" i="1" l="1"/>
  <c r="F58" i="1"/>
  <c r="F53" i="1"/>
  <c r="F57" i="1"/>
  <c r="F52" i="1"/>
  <c r="F56" i="1" l="1"/>
  <c r="F51" i="1"/>
  <c r="I51" i="1" s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<sst xmlns="http://schemas.openxmlformats.org/spreadsheetml/2006/main" count="55" uniqueCount="46">
  <si>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</si>
  <si>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</si>
  <si>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</si>
  <si>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</si>
  <si>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</si>
  <si>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</si>
  <si>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</si>
  <si>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</si>
  <si>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</si>
  <si>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</si>
  <si>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</si>
  <si>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</si>
  <si>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</si>
  <si>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</si>
  <si>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</si>
  <si>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</si>
  <si>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</si>
  <si>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</si>
  <si>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</si>
  <si>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</si>
  <si>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</si>
  <si>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</si>
  <si>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</si>
  <si>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</si>
  <si>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</si>
  <si>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</si>
  <si>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</si>
  <si>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</si>
  <si>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</si>
  <si>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</si>
  <si>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</si>
  <si>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</si>
  <si>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</si>
  <si>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</si>
  <si>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</si>
  <si>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</si>
  <si>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</si>
  <si>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</si>
  <si>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</si>
  <si>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</si>
  <si>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</si>
  <si>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Modernizace strojního vybavení truhlářské dílny a posílení konektivity počítačového systému školy, včetně datových uložišť žáků a pedagogů</t>
  </si>
  <si>
    <t xml:space="preserve">Modernizace a inovace výuky oborů Truhlář a Tesař v závislosti na modernizaci strojní technologie v dínách pro praktické vyučování doplněná Wi-Fi konektivitou školy.
</t>
  </si>
  <si>
    <t>Nákup nových moderních strojů a obměna stavajících, již nevyhovujících strojů (srovnávací frézky a tloušt'kovací frézky) ve školní truhlářské dílně ve Chvalšinách. Výměna 26 počítač. stanic v počítačové učebně, tj. monitoru, klávesnice myši a počítačové skříně, obměna zastaralého serveru a posílení konektivity WlFl.</t>
  </si>
  <si>
    <t>Střední odborná škola zdravotnická a Střední odborné učiliště, Český Krumlov, Tavírna 342</t>
  </si>
  <si>
    <t>Mgr. Martina Kokořová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</si>
</sst>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I21" sqref="I2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41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42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6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127" t="s">
        <v>43</v>
      </c>
      <c r="D11" s="128"/>
      <c r="E11" s="128"/>
      <c r="F11" s="128"/>
      <c r="G11" s="129"/>
    </row>
    <row r="12" spans="1:9" ht="6" customHeight="1" x14ac:dyDescent="0.3">
      <c r="A12" s="18"/>
      <c r="B12" s="16"/>
      <c r="C12" s="130"/>
      <c r="D12" s="131"/>
      <c r="E12" s="131"/>
      <c r="F12" s="131"/>
      <c r="G12" s="132"/>
      <c r="I12" s="72"/>
    </row>
    <row r="13" spans="1:9" ht="5.25" customHeight="1" x14ac:dyDescent="0.2">
      <c r="A13" s="18"/>
      <c r="B13" s="16"/>
      <c r="C13" s="130"/>
      <c r="D13" s="131"/>
      <c r="E13" s="131"/>
      <c r="F13" s="131"/>
      <c r="G13" s="132"/>
    </row>
    <row r="14" spans="1:9" ht="7.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36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44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44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45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1200000</v>
      </c>
      <c r="G26" s="100"/>
      <c r="I26" s="81">
        <v>1200000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1200000</v>
      </c>
      <c r="G28" s="100"/>
      <c r="I28" s="62">
        <f>SUM(F29:G32)</f>
        <v>1200000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120000</v>
      </c>
      <c r="G30" s="100"/>
      <c r="J30" s="62"/>
      <c r="M30" s="62"/>
    </row>
    <row r="31" spans="1:13" s="13" customFormat="1" ht="13.5" thickBot="1" x14ac:dyDescent="0.25">
      <c r="A31" s="115" t="s">
        <v>38</v>
      </c>
      <c r="B31" s="87"/>
      <c r="C31" s="87"/>
      <c r="D31" s="87"/>
      <c r="E31" s="88"/>
      <c r="F31" s="99">
        <f>F28*0.05</f>
        <v>60000</v>
      </c>
      <c r="G31" s="100"/>
      <c r="I31" s="62"/>
      <c r="M31" s="62"/>
    </row>
    <row r="32" spans="1:13" s="13" customFormat="1" ht="13.5" thickBot="1" x14ac:dyDescent="0.25">
      <c r="A32" s="115" t="s">
        <v>37</v>
      </c>
      <c r="B32" s="87"/>
      <c r="C32" s="87"/>
      <c r="D32" s="87"/>
      <c r="E32" s="87"/>
      <c r="F32" s="99">
        <f>F28*0.85</f>
        <v>1020000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1200000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1080000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120000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60000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2017</v>
      </c>
      <c r="E51" s="57" t="s">
        <v>6</v>
      </c>
      <c r="F51" s="82">
        <f>SUM(F52:F54)</f>
        <v>240000</v>
      </c>
      <c r="G51" s="64"/>
      <c r="I51" s="71">
        <f>SUM(F51,F56)</f>
        <v>1200000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f>F38*0.2</f>
        <v>24000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f>F36*0.2</f>
        <v>216000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2018</v>
      </c>
      <c r="E56" s="32" t="s">
        <v>6</v>
      </c>
      <c r="F56" s="75">
        <f>SUM(F57:F59)</f>
        <v>960000</v>
      </c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>
        <f>F38*0.8</f>
        <v>96000</v>
      </c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>
        <f>F36*0.8</f>
        <v>864000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 t="s">
        <v>39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40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č.1 mat. č. 287/ZK/16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Martin Kolář</cp:lastModifiedBy>
  <cp:lastPrinted>2016-05-30T06:43:24Z</cp:lastPrinted>
  <dcterms:created xsi:type="dcterms:W3CDTF">2007-09-24T07:15:17Z</dcterms:created>
  <dcterms:modified xsi:type="dcterms:W3CDTF">2016-06-02T10:52:06Z</dcterms:modified>
</cp:coreProperties>
</file>