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ŘEHLED_aktuál zdroje" sheetId="5" r:id="rId1"/>
  </sheets>
  <definedNames>
    <definedName name="_xlnm.Print_Area" localSheetId="0">'PŘEHLED_aktuál zdroje'!$A$1:$P$22</definedName>
  </definedNames>
  <calcPr calcId="125725"/>
</workbook>
</file>

<file path=xl/calcChain.xml><?xml version="1.0" encoding="utf-8"?>
<calcChain xmlns="http://schemas.openxmlformats.org/spreadsheetml/2006/main">
  <c r="F18" i="5"/>
  <c r="C18"/>
  <c r="B18"/>
  <c r="K17"/>
  <c r="J17"/>
  <c r="H17"/>
  <c r="D17"/>
  <c r="N18"/>
  <c r="N20" s="1"/>
  <c r="G18"/>
  <c r="J16"/>
  <c r="D16"/>
  <c r="K15"/>
  <c r="L15" s="1"/>
  <c r="P15" s="1"/>
  <c r="J15"/>
  <c r="H15"/>
  <c r="D15"/>
  <c r="K14"/>
  <c r="L14" s="1"/>
  <c r="J14"/>
  <c r="H14"/>
  <c r="D14"/>
  <c r="K13"/>
  <c r="J13"/>
  <c r="H13"/>
  <c r="D13"/>
  <c r="K12"/>
  <c r="J12"/>
  <c r="H12"/>
  <c r="D12"/>
  <c r="K11"/>
  <c r="L11" s="1"/>
  <c r="P11" s="1"/>
  <c r="J11"/>
  <c r="H11"/>
  <c r="D11"/>
  <c r="K10"/>
  <c r="L10" s="1"/>
  <c r="J10"/>
  <c r="H10"/>
  <c r="D10"/>
  <c r="L9"/>
  <c r="P9" s="1"/>
  <c r="K9"/>
  <c r="J9"/>
  <c r="H9"/>
  <c r="D9"/>
  <c r="K8"/>
  <c r="L8" s="1"/>
  <c r="P8" s="1"/>
  <c r="J8"/>
  <c r="H8"/>
  <c r="D8"/>
  <c r="L7"/>
  <c r="P7" s="1"/>
  <c r="K7"/>
  <c r="J7"/>
  <c r="H7"/>
  <c r="D7"/>
  <c r="K6"/>
  <c r="L6" s="1"/>
  <c r="P6" s="1"/>
  <c r="J6"/>
  <c r="H6"/>
  <c r="D6"/>
  <c r="K5"/>
  <c r="J5"/>
  <c r="H5"/>
  <c r="D5"/>
  <c r="K4"/>
  <c r="J4"/>
  <c r="H4"/>
  <c r="D4"/>
  <c r="K3"/>
  <c r="L3" s="1"/>
  <c r="J3"/>
  <c r="H3"/>
  <c r="D3"/>
  <c r="L13" l="1"/>
  <c r="L5"/>
  <c r="P5" s="1"/>
  <c r="L17"/>
  <c r="P17" s="1"/>
  <c r="D18"/>
  <c r="L4"/>
  <c r="P4" s="1"/>
  <c r="L12"/>
  <c r="P12" s="1"/>
  <c r="P14"/>
  <c r="J18"/>
  <c r="K16"/>
  <c r="P3"/>
  <c r="H16"/>
  <c r="H18" s="1"/>
  <c r="K18" l="1"/>
  <c r="L16"/>
  <c r="L18" l="1"/>
  <c r="L20" s="1"/>
  <c r="P16"/>
  <c r="P18" l="1"/>
  <c r="P20" s="1"/>
  <c r="P21" s="1"/>
</calcChain>
</file>

<file path=xl/sharedStrings.xml><?xml version="1.0" encoding="utf-8"?>
<sst xmlns="http://schemas.openxmlformats.org/spreadsheetml/2006/main" count="35" uniqueCount="29">
  <si>
    <t>Partner</t>
  </si>
  <si>
    <t>IV</t>
  </si>
  <si>
    <t>NIV</t>
  </si>
  <si>
    <t>Výdaje v období 3-12/2014</t>
  </si>
  <si>
    <t>Celkem</t>
  </si>
  <si>
    <t>P02-Blatná</t>
  </si>
  <si>
    <t>P03-ČV</t>
  </si>
  <si>
    <t>P04-Dačice</t>
  </si>
  <si>
    <t>P05-Hluboká</t>
  </si>
  <si>
    <t>P06-JH</t>
  </si>
  <si>
    <t>P07-Milevsko</t>
  </si>
  <si>
    <t>P08-Písek</t>
  </si>
  <si>
    <t>P09-S.Ústí</t>
  </si>
  <si>
    <t>P10-Strakonice</t>
  </si>
  <si>
    <t>P11-Tábor inf</t>
  </si>
  <si>
    <t>P12-Tábor prům</t>
  </si>
  <si>
    <t>P14-Velešín</t>
  </si>
  <si>
    <t>P13-T.Sviny</t>
  </si>
  <si>
    <t>P15-Vimperk</t>
  </si>
  <si>
    <t>P01-ČB</t>
  </si>
  <si>
    <t>Rozdíl - projektové prostředky k 31.12.2014</t>
  </si>
  <si>
    <t>finanční potřeba</t>
  </si>
  <si>
    <t xml:space="preserve">Vlastní zdroje </t>
  </si>
  <si>
    <t xml:space="preserve">Nutné předfinancování z JČK </t>
  </si>
  <si>
    <t>zbývá dofinancovat z JČK</t>
  </si>
  <si>
    <t>navýšení o 30 %</t>
  </si>
  <si>
    <t>vlastní zdroje škol</t>
  </si>
  <si>
    <t>zaokrouhlení  požadavku</t>
  </si>
  <si>
    <t>Disponibilní projektové prostředky (včetně proplacení 2. MZ)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</si>
</sst>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4" fontId="1" fillId="0" borderId="14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wrapText="1"/>
    </xf>
    <xf numFmtId="4" fontId="2" fillId="0" borderId="14" xfId="0" applyNumberFormat="1" applyFont="1" applyFill="1" applyBorder="1"/>
    <xf numFmtId="4" fontId="2" fillId="0" borderId="1" xfId="0" applyNumberFormat="1" applyFont="1" applyFill="1" applyBorder="1"/>
    <xf numFmtId="4" fontId="1" fillId="0" borderId="6" xfId="0" applyNumberFormat="1" applyFont="1" applyFill="1" applyBorder="1"/>
    <xf numFmtId="4" fontId="1" fillId="0" borderId="0" xfId="0" applyNumberFormat="1" applyFont="1" applyFill="1"/>
    <xf numFmtId="4" fontId="2" fillId="0" borderId="5" xfId="0" applyNumberFormat="1" applyFont="1" applyFill="1" applyBorder="1"/>
    <xf numFmtId="4" fontId="2" fillId="0" borderId="11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/>
    <xf numFmtId="0" fontId="1" fillId="0" borderId="12" xfId="0" applyFont="1" applyFill="1" applyBorder="1" applyAlignment="1">
      <alignment wrapText="1"/>
    </xf>
    <xf numFmtId="4" fontId="2" fillId="0" borderId="15" xfId="0" applyNumberFormat="1" applyFont="1" applyFill="1" applyBorder="1"/>
    <xf numFmtId="4" fontId="2" fillId="0" borderId="8" xfId="0" applyNumberFormat="1" applyFont="1" applyFill="1" applyBorder="1"/>
    <xf numFmtId="4" fontId="1" fillId="0" borderId="9" xfId="0" applyNumberFormat="1" applyFont="1" applyFill="1" applyBorder="1"/>
    <xf numFmtId="4" fontId="2" fillId="0" borderId="7" xfId="0" applyNumberFormat="1" applyFont="1" applyFill="1" applyBorder="1"/>
    <xf numFmtId="4" fontId="2" fillId="0" borderId="12" xfId="0" applyNumberFormat="1" applyFont="1" applyFill="1" applyBorder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left" wrapText="1"/>
    </xf>
    <xf numFmtId="4" fontId="4" fillId="0" borderId="0" xfId="0" applyNumberFormat="1" applyFont="1" applyFill="1"/>
    <xf numFmtId="4" fontId="1" fillId="0" borderId="18" xfId="0" applyNumberFormat="1" applyFont="1" applyFill="1" applyBorder="1"/>
    <xf numFmtId="0" fontId="0" fillId="0" borderId="0" xfId="0" applyFont="1" applyFill="1" applyAlignment="1">
      <alignment horizontal="right" vertical="top"/>
    </xf>
    <xf numFmtId="4" fontId="2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FF"/>
      <color rgb="FFFFFFCC"/>
      <color rgb="FFCC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2"/>
  <sheetViews>
    <sheetView showGridLines="0" tabSelected="1" workbookViewId="0">
      <selection activeCell="B2" sqref="B2"/>
    </sheetView>
  </sheetViews>
  <sheetFormatPr defaultRowHeight="15.75"/>
  <cols>
    <col min="1" max="1" width="17.42578125" style="28" customWidth="1"/>
    <col min="2" max="3" width="14.7109375" style="20" customWidth="1"/>
    <col min="4" max="4" width="14.7109375" style="21" customWidth="1"/>
    <col min="5" max="5" width="2.42578125" style="21" customWidth="1"/>
    <col min="6" max="7" width="14" style="20" customWidth="1"/>
    <col min="8" max="8" width="14" style="21" customWidth="1"/>
    <col min="9" max="9" width="1.42578125" style="21" customWidth="1"/>
    <col min="10" max="11" width="15.140625" style="21" customWidth="1"/>
    <col min="12" max="12" width="18.5703125" style="21" customWidth="1"/>
    <col min="13" max="13" width="1.85546875" style="21" customWidth="1"/>
    <col min="14" max="14" width="18.5703125" style="21" customWidth="1"/>
    <col min="15" max="15" width="2" style="21" customWidth="1"/>
    <col min="16" max="16" width="18.5703125" style="21" customWidth="1"/>
    <col min="17" max="16384" width="9.140625" style="21"/>
  </cols>
  <sheetData>
    <row r="1" spans="1:16" s="5" customFormat="1" ht="45" customHeight="1">
      <c r="A1" s="36" t="s">
        <v>0</v>
      </c>
      <c r="B1" s="38" t="s">
        <v>28</v>
      </c>
      <c r="C1" s="39"/>
      <c r="D1" s="40"/>
      <c r="E1" s="1"/>
      <c r="F1" s="41" t="s">
        <v>3</v>
      </c>
      <c r="G1" s="42"/>
      <c r="H1" s="43"/>
      <c r="I1" s="2"/>
      <c r="J1" s="41" t="s">
        <v>20</v>
      </c>
      <c r="K1" s="42"/>
      <c r="L1" s="43"/>
      <c r="M1" s="3"/>
      <c r="N1" s="44" t="s">
        <v>22</v>
      </c>
      <c r="O1" s="4"/>
      <c r="P1" s="35" t="s">
        <v>23</v>
      </c>
    </row>
    <row r="2" spans="1:16" s="3" customFormat="1">
      <c r="A2" s="37"/>
      <c r="B2" s="6" t="s">
        <v>1</v>
      </c>
      <c r="C2" s="7" t="s">
        <v>2</v>
      </c>
      <c r="D2" s="8" t="s">
        <v>4</v>
      </c>
      <c r="F2" s="9" t="s">
        <v>1</v>
      </c>
      <c r="G2" s="7" t="s">
        <v>2</v>
      </c>
      <c r="H2" s="8" t="s">
        <v>4</v>
      </c>
      <c r="J2" s="10" t="s">
        <v>1</v>
      </c>
      <c r="K2" s="11" t="s">
        <v>2</v>
      </c>
      <c r="L2" s="8" t="s">
        <v>4</v>
      </c>
      <c r="N2" s="45"/>
      <c r="O2" s="12"/>
      <c r="P2" s="35"/>
    </row>
    <row r="3" spans="1:16" ht="20.100000000000001" customHeight="1">
      <c r="A3" s="13" t="s">
        <v>19</v>
      </c>
      <c r="B3" s="14">
        <v>3296140.11</v>
      </c>
      <c r="C3" s="15">
        <v>1138105.3799999999</v>
      </c>
      <c r="D3" s="16">
        <f t="shared" ref="D3:D13" si="0">B3+C3</f>
        <v>4434245.49</v>
      </c>
      <c r="E3" s="17"/>
      <c r="F3" s="18">
        <v>4013000</v>
      </c>
      <c r="G3" s="15">
        <v>3617480</v>
      </c>
      <c r="H3" s="16">
        <f t="shared" ref="H3:H13" si="1">F3+G3</f>
        <v>7630480</v>
      </c>
      <c r="I3" s="17"/>
      <c r="J3" s="18">
        <f t="shared" ref="J3:K13" si="2">B3-F3</f>
        <v>-716859.89000000013</v>
      </c>
      <c r="K3" s="15">
        <f t="shared" si="2"/>
        <v>-2479374.62</v>
      </c>
      <c r="L3" s="16">
        <f t="shared" ref="L3:L13" si="3">K3+J3</f>
        <v>-3196234.5100000002</v>
      </c>
      <c r="M3" s="17"/>
      <c r="N3" s="19">
        <v>1200000</v>
      </c>
      <c r="O3" s="20"/>
      <c r="P3" s="15">
        <f t="shared" ref="P3:P12" si="4">N3+L3</f>
        <v>-1996234.5100000002</v>
      </c>
    </row>
    <row r="4" spans="1:16" ht="20.100000000000001" customHeight="1">
      <c r="A4" s="13" t="s">
        <v>5</v>
      </c>
      <c r="B4" s="14">
        <v>1336249.3</v>
      </c>
      <c r="C4" s="15">
        <v>1224245.22</v>
      </c>
      <c r="D4" s="16">
        <f t="shared" si="0"/>
        <v>2560494.52</v>
      </c>
      <c r="E4" s="17"/>
      <c r="F4" s="18">
        <v>1487297</v>
      </c>
      <c r="G4" s="15">
        <v>2610723</v>
      </c>
      <c r="H4" s="16">
        <f t="shared" si="1"/>
        <v>4098020</v>
      </c>
      <c r="I4" s="17"/>
      <c r="J4" s="18">
        <f t="shared" si="2"/>
        <v>-151047.69999999995</v>
      </c>
      <c r="K4" s="15">
        <f t="shared" si="2"/>
        <v>-1386477.78</v>
      </c>
      <c r="L4" s="16">
        <f t="shared" si="3"/>
        <v>-1537525.48</v>
      </c>
      <c r="M4" s="17"/>
      <c r="N4" s="19">
        <v>1537525.48</v>
      </c>
      <c r="O4" s="20"/>
      <c r="P4" s="15">
        <f t="shared" si="4"/>
        <v>0</v>
      </c>
    </row>
    <row r="5" spans="1:16" ht="20.100000000000001" customHeight="1">
      <c r="A5" s="13" t="s">
        <v>6</v>
      </c>
      <c r="B5" s="14">
        <v>1895899.4100000001</v>
      </c>
      <c r="C5" s="15">
        <v>1545487.76</v>
      </c>
      <c r="D5" s="16">
        <f t="shared" si="0"/>
        <v>3441387.17</v>
      </c>
      <c r="E5" s="17"/>
      <c r="F5" s="18">
        <v>3082814.26</v>
      </c>
      <c r="G5" s="15">
        <v>2140000</v>
      </c>
      <c r="H5" s="16">
        <f t="shared" si="1"/>
        <v>5222814.26</v>
      </c>
      <c r="I5" s="17"/>
      <c r="J5" s="18">
        <f t="shared" si="2"/>
        <v>-1186914.8499999996</v>
      </c>
      <c r="K5" s="15">
        <f t="shared" si="2"/>
        <v>-594512.24</v>
      </c>
      <c r="L5" s="16">
        <f t="shared" si="3"/>
        <v>-1781427.0899999996</v>
      </c>
      <c r="M5" s="17"/>
      <c r="N5" s="19">
        <v>1350000</v>
      </c>
      <c r="O5" s="20"/>
      <c r="P5" s="15">
        <f t="shared" si="4"/>
        <v>-431427.08999999962</v>
      </c>
    </row>
    <row r="6" spans="1:16" ht="20.100000000000001" customHeight="1">
      <c r="A6" s="13" t="s">
        <v>7</v>
      </c>
      <c r="B6" s="14">
        <v>2875509.22</v>
      </c>
      <c r="C6" s="15">
        <v>1220557.0499999998</v>
      </c>
      <c r="D6" s="16">
        <f t="shared" si="0"/>
        <v>4096066.27</v>
      </c>
      <c r="E6" s="17"/>
      <c r="F6" s="18">
        <v>3587349.9</v>
      </c>
      <c r="G6" s="15">
        <v>2153752</v>
      </c>
      <c r="H6" s="16">
        <f t="shared" si="1"/>
        <v>5741101.9000000004</v>
      </c>
      <c r="I6" s="17"/>
      <c r="J6" s="18">
        <f t="shared" si="2"/>
        <v>-711840.6799999997</v>
      </c>
      <c r="K6" s="15">
        <f t="shared" si="2"/>
        <v>-933194.95000000019</v>
      </c>
      <c r="L6" s="16">
        <f t="shared" si="3"/>
        <v>-1645035.63</v>
      </c>
      <c r="M6" s="17"/>
      <c r="N6" s="19">
        <v>900000</v>
      </c>
      <c r="O6" s="20"/>
      <c r="P6" s="15">
        <f t="shared" si="4"/>
        <v>-745035.62999999989</v>
      </c>
    </row>
    <row r="7" spans="1:16" ht="20.100000000000001" customHeight="1">
      <c r="A7" s="13" t="s">
        <v>8</v>
      </c>
      <c r="B7" s="14">
        <v>2649660.2999999998</v>
      </c>
      <c r="C7" s="15">
        <v>1732212.06</v>
      </c>
      <c r="D7" s="16">
        <f t="shared" si="0"/>
        <v>4381872.3599999994</v>
      </c>
      <c r="E7" s="17"/>
      <c r="F7" s="18">
        <v>2741765</v>
      </c>
      <c r="G7" s="15">
        <v>3734070</v>
      </c>
      <c r="H7" s="16">
        <f t="shared" si="1"/>
        <v>6475835</v>
      </c>
      <c r="I7" s="17"/>
      <c r="J7" s="18">
        <f t="shared" si="2"/>
        <v>-92104.700000000186</v>
      </c>
      <c r="K7" s="15">
        <f t="shared" si="2"/>
        <v>-2001857.94</v>
      </c>
      <c r="L7" s="16">
        <f t="shared" si="3"/>
        <v>-2093962.6400000001</v>
      </c>
      <c r="M7" s="17"/>
      <c r="N7" s="19">
        <v>1500000</v>
      </c>
      <c r="O7" s="20"/>
      <c r="P7" s="15">
        <f t="shared" si="4"/>
        <v>-593962.64000000013</v>
      </c>
    </row>
    <row r="8" spans="1:16" ht="20.100000000000001" customHeight="1">
      <c r="A8" s="13" t="s">
        <v>9</v>
      </c>
      <c r="B8" s="14">
        <v>2051461</v>
      </c>
      <c r="C8" s="15">
        <v>1249476.9100000001</v>
      </c>
      <c r="D8" s="16">
        <f t="shared" si="0"/>
        <v>3300937.91</v>
      </c>
      <c r="E8" s="17"/>
      <c r="F8" s="18">
        <v>2020291.02</v>
      </c>
      <c r="G8" s="15">
        <v>2906986.91</v>
      </c>
      <c r="H8" s="16">
        <f t="shared" si="1"/>
        <v>4927277.93</v>
      </c>
      <c r="I8" s="17"/>
      <c r="J8" s="18">
        <f t="shared" si="2"/>
        <v>31169.979999999981</v>
      </c>
      <c r="K8" s="15">
        <f t="shared" si="2"/>
        <v>-1657510</v>
      </c>
      <c r="L8" s="16">
        <f t="shared" si="3"/>
        <v>-1626340.02</v>
      </c>
      <c r="M8" s="17"/>
      <c r="N8" s="19">
        <v>0</v>
      </c>
      <c r="O8" s="20"/>
      <c r="P8" s="15">
        <f t="shared" si="4"/>
        <v>-1626340.02</v>
      </c>
    </row>
    <row r="9" spans="1:16" ht="20.100000000000001" customHeight="1">
      <c r="A9" s="13" t="s">
        <v>10</v>
      </c>
      <c r="B9" s="14">
        <v>1995472.56</v>
      </c>
      <c r="C9" s="15">
        <v>1507706.81</v>
      </c>
      <c r="D9" s="16">
        <f t="shared" si="0"/>
        <v>3503179.37</v>
      </c>
      <c r="E9" s="17"/>
      <c r="F9" s="18">
        <v>2525100</v>
      </c>
      <c r="G9" s="15">
        <v>2768000</v>
      </c>
      <c r="H9" s="16">
        <f t="shared" si="1"/>
        <v>5293100</v>
      </c>
      <c r="I9" s="17"/>
      <c r="J9" s="18">
        <f t="shared" si="2"/>
        <v>-529627.43999999994</v>
      </c>
      <c r="K9" s="15">
        <f t="shared" si="2"/>
        <v>-1260293.19</v>
      </c>
      <c r="L9" s="16">
        <f t="shared" si="3"/>
        <v>-1789920.63</v>
      </c>
      <c r="M9" s="17"/>
      <c r="N9" s="19">
        <v>1000000</v>
      </c>
      <c r="O9" s="20"/>
      <c r="P9" s="15">
        <f t="shared" si="4"/>
        <v>-789920.62999999989</v>
      </c>
    </row>
    <row r="10" spans="1:16" ht="20.100000000000001" customHeight="1">
      <c r="A10" s="13" t="s">
        <v>11</v>
      </c>
      <c r="B10" s="14">
        <v>1994899.8599999999</v>
      </c>
      <c r="C10" s="15">
        <v>1136817.1899999997</v>
      </c>
      <c r="D10" s="16">
        <f t="shared" si="0"/>
        <v>3131717.05</v>
      </c>
      <c r="E10" s="17"/>
      <c r="F10" s="18">
        <v>2448228</v>
      </c>
      <c r="G10" s="15">
        <v>1117000</v>
      </c>
      <c r="H10" s="16">
        <f t="shared" si="1"/>
        <v>3565228</v>
      </c>
      <c r="I10" s="17"/>
      <c r="J10" s="18">
        <f t="shared" si="2"/>
        <v>-453328.14000000013</v>
      </c>
      <c r="K10" s="15">
        <f t="shared" si="2"/>
        <v>19817.189999999711</v>
      </c>
      <c r="L10" s="16">
        <f t="shared" si="3"/>
        <v>-433510.95000000042</v>
      </c>
      <c r="M10" s="17"/>
      <c r="N10" s="19">
        <v>433510.95</v>
      </c>
      <c r="O10" s="20"/>
      <c r="P10" s="15">
        <v>0</v>
      </c>
    </row>
    <row r="11" spans="1:16" ht="20.100000000000001" customHeight="1">
      <c r="A11" s="13" t="s">
        <v>12</v>
      </c>
      <c r="B11" s="14">
        <v>2927118.81</v>
      </c>
      <c r="C11" s="15">
        <v>1853517.29</v>
      </c>
      <c r="D11" s="16">
        <f t="shared" si="0"/>
        <v>4780636.0999999996</v>
      </c>
      <c r="E11" s="17"/>
      <c r="F11" s="18">
        <v>3214656.37</v>
      </c>
      <c r="G11" s="15">
        <v>2983000</v>
      </c>
      <c r="H11" s="16">
        <f t="shared" si="1"/>
        <v>6197656.3700000001</v>
      </c>
      <c r="I11" s="17"/>
      <c r="J11" s="18">
        <f t="shared" si="2"/>
        <v>-287537.56000000006</v>
      </c>
      <c r="K11" s="15">
        <f t="shared" si="2"/>
        <v>-1129482.71</v>
      </c>
      <c r="L11" s="16">
        <f t="shared" si="3"/>
        <v>-1417020.27</v>
      </c>
      <c r="M11" s="17"/>
      <c r="N11" s="19">
        <v>517020.27</v>
      </c>
      <c r="O11" s="20"/>
      <c r="P11" s="15">
        <f t="shared" si="4"/>
        <v>-900000</v>
      </c>
    </row>
    <row r="12" spans="1:16" ht="20.100000000000001" customHeight="1">
      <c r="A12" s="13" t="s">
        <v>13</v>
      </c>
      <c r="B12" s="14">
        <v>1014791.62</v>
      </c>
      <c r="C12" s="15">
        <v>1400649.8299999998</v>
      </c>
      <c r="D12" s="16">
        <f t="shared" si="0"/>
        <v>2415441.4499999997</v>
      </c>
      <c r="E12" s="17"/>
      <c r="F12" s="18">
        <v>1160690</v>
      </c>
      <c r="G12" s="15">
        <v>3392942</v>
      </c>
      <c r="H12" s="16">
        <f t="shared" si="1"/>
        <v>4553632</v>
      </c>
      <c r="I12" s="17"/>
      <c r="J12" s="18">
        <f t="shared" si="2"/>
        <v>-145898.38</v>
      </c>
      <c r="K12" s="15">
        <f t="shared" si="2"/>
        <v>-1992292.1700000002</v>
      </c>
      <c r="L12" s="16">
        <f t="shared" si="3"/>
        <v>-2138190.5500000003</v>
      </c>
      <c r="M12" s="17"/>
      <c r="N12" s="19">
        <v>2138190.5499999998</v>
      </c>
      <c r="O12" s="20"/>
      <c r="P12" s="15">
        <f t="shared" si="4"/>
        <v>0</v>
      </c>
    </row>
    <row r="13" spans="1:16" ht="20.100000000000001" customHeight="1">
      <c r="A13" s="13" t="s">
        <v>14</v>
      </c>
      <c r="B13" s="14">
        <v>775165.71</v>
      </c>
      <c r="C13" s="15">
        <v>2027828.6300000001</v>
      </c>
      <c r="D13" s="16">
        <f t="shared" si="0"/>
        <v>2802994.34</v>
      </c>
      <c r="E13" s="17"/>
      <c r="F13" s="18">
        <v>1062472</v>
      </c>
      <c r="G13" s="15">
        <v>1739936.34</v>
      </c>
      <c r="H13" s="16">
        <f t="shared" si="1"/>
        <v>2802408.34</v>
      </c>
      <c r="I13" s="17"/>
      <c r="J13" s="18">
        <f t="shared" si="2"/>
        <v>-287306.29000000004</v>
      </c>
      <c r="K13" s="15">
        <f t="shared" si="2"/>
        <v>287892.29000000004</v>
      </c>
      <c r="L13" s="16">
        <f t="shared" si="3"/>
        <v>586</v>
      </c>
      <c r="M13" s="17"/>
      <c r="N13" s="19">
        <v>-586</v>
      </c>
      <c r="O13" s="20"/>
      <c r="P13" s="15">
        <v>0</v>
      </c>
    </row>
    <row r="14" spans="1:16" ht="20.100000000000001" customHeight="1">
      <c r="A14" s="13" t="s">
        <v>15</v>
      </c>
      <c r="B14" s="14">
        <v>2909448.13</v>
      </c>
      <c r="C14" s="15">
        <v>1010596.0700000001</v>
      </c>
      <c r="D14" s="16">
        <f>B14+C14</f>
        <v>3920044.2</v>
      </c>
      <c r="E14" s="17"/>
      <c r="F14" s="18">
        <v>3562460</v>
      </c>
      <c r="G14" s="15">
        <v>1690890</v>
      </c>
      <c r="H14" s="16">
        <f>F14+G14</f>
        <v>5253350</v>
      </c>
      <c r="I14" s="17"/>
      <c r="J14" s="18">
        <f>B14-F14</f>
        <v>-653011.87000000011</v>
      </c>
      <c r="K14" s="15">
        <f>C14-G14</f>
        <v>-680293.92999999993</v>
      </c>
      <c r="L14" s="16">
        <f>K14+J14</f>
        <v>-1333305.8</v>
      </c>
      <c r="M14" s="17"/>
      <c r="N14" s="19">
        <v>333305.8</v>
      </c>
      <c r="O14" s="20"/>
      <c r="P14" s="15">
        <f>N14+L14</f>
        <v>-1000000</v>
      </c>
    </row>
    <row r="15" spans="1:16" ht="20.100000000000001" customHeight="1">
      <c r="A15" s="13" t="s">
        <v>17</v>
      </c>
      <c r="B15" s="14">
        <v>1113223.1099999999</v>
      </c>
      <c r="C15" s="15">
        <v>1623342.5699999998</v>
      </c>
      <c r="D15" s="16">
        <f t="shared" ref="D15:D17" si="5">B15+C15</f>
        <v>2736565.6799999997</v>
      </c>
      <c r="E15" s="17"/>
      <c r="F15" s="18">
        <v>1585000</v>
      </c>
      <c r="G15" s="15">
        <v>2974334.142</v>
      </c>
      <c r="H15" s="16">
        <f t="shared" ref="H15:H17" si="6">F15+G15</f>
        <v>4559334.142</v>
      </c>
      <c r="I15" s="17"/>
      <c r="J15" s="18">
        <f t="shared" ref="J15:K17" si="7">B15-F15</f>
        <v>-471776.89000000013</v>
      </c>
      <c r="K15" s="15">
        <f t="shared" si="7"/>
        <v>-1350991.5720000002</v>
      </c>
      <c r="L15" s="16">
        <f t="shared" ref="L15:L17" si="8">K15+J15</f>
        <v>-1822768.4620000003</v>
      </c>
      <c r="M15" s="17"/>
      <c r="N15" s="19">
        <v>500000</v>
      </c>
      <c r="O15" s="20"/>
      <c r="P15" s="15">
        <f>N15+L15</f>
        <v>-1322768.4620000003</v>
      </c>
    </row>
    <row r="16" spans="1:16" ht="20.100000000000001" customHeight="1">
      <c r="A16" s="13" t="s">
        <v>16</v>
      </c>
      <c r="B16" s="14">
        <v>1658776.64</v>
      </c>
      <c r="C16" s="15">
        <v>2035632.29</v>
      </c>
      <c r="D16" s="16">
        <f t="shared" si="5"/>
        <v>3694408.9299999997</v>
      </c>
      <c r="E16" s="17"/>
      <c r="F16" s="18">
        <v>1678504</v>
      </c>
      <c r="G16" s="15">
        <v>4235521</v>
      </c>
      <c r="H16" s="16">
        <f t="shared" si="6"/>
        <v>5914025</v>
      </c>
      <c r="I16" s="17"/>
      <c r="J16" s="18">
        <f t="shared" si="7"/>
        <v>-19727.360000000102</v>
      </c>
      <c r="K16" s="15">
        <f t="shared" si="7"/>
        <v>-2199888.71</v>
      </c>
      <c r="L16" s="16">
        <f t="shared" si="8"/>
        <v>-2219616.0700000003</v>
      </c>
      <c r="M16" s="17"/>
      <c r="N16" s="19">
        <v>1170000</v>
      </c>
      <c r="O16" s="20"/>
      <c r="P16" s="15">
        <f>N16+L16</f>
        <v>-1049616.0700000003</v>
      </c>
    </row>
    <row r="17" spans="1:16" ht="20.100000000000001" customHeight="1" thickBot="1">
      <c r="A17" s="22" t="s">
        <v>18</v>
      </c>
      <c r="B17" s="23">
        <v>1417972.3199999998</v>
      </c>
      <c r="C17" s="24">
        <v>2966967.25</v>
      </c>
      <c r="D17" s="25">
        <f t="shared" si="5"/>
        <v>4384939.57</v>
      </c>
      <c r="E17" s="17"/>
      <c r="F17" s="26">
        <v>1424000</v>
      </c>
      <c r="G17" s="24">
        <v>4500000</v>
      </c>
      <c r="H17" s="25">
        <f t="shared" si="6"/>
        <v>5924000</v>
      </c>
      <c r="I17" s="17"/>
      <c r="J17" s="26">
        <f t="shared" si="7"/>
        <v>-6027.6800000001676</v>
      </c>
      <c r="K17" s="24">
        <f t="shared" si="7"/>
        <v>-1533032.75</v>
      </c>
      <c r="L17" s="25">
        <f t="shared" si="8"/>
        <v>-1539060.4300000002</v>
      </c>
      <c r="M17" s="17"/>
      <c r="N17" s="27">
        <v>500000</v>
      </c>
      <c r="O17" s="20"/>
      <c r="P17" s="15">
        <f>N17+L17</f>
        <v>-1039060.4300000002</v>
      </c>
    </row>
    <row r="18" spans="1:16" s="5" customFormat="1" ht="21.75" customHeight="1">
      <c r="A18" s="28"/>
      <c r="B18" s="17">
        <f>SUM(B3:B17)</f>
        <v>29911788.100000001</v>
      </c>
      <c r="C18" s="17">
        <f>SUM(C3:C17)</f>
        <v>23673142.309999999</v>
      </c>
      <c r="D18" s="17">
        <f>SUM(D3:D17)</f>
        <v>53584930.410000004</v>
      </c>
      <c r="F18" s="17">
        <f>SUM(F3:F17)</f>
        <v>35593627.549999997</v>
      </c>
      <c r="G18" s="17">
        <f>SUM(G3:G17)</f>
        <v>42564635.391999997</v>
      </c>
      <c r="H18" s="17">
        <f>SUM(H3:H17)</f>
        <v>78158262.942000002</v>
      </c>
      <c r="J18" s="17">
        <f>SUM(J3:J17)</f>
        <v>-5681839.4500000011</v>
      </c>
      <c r="K18" s="17">
        <f>SUM(K3:K17)</f>
        <v>-18891493.082000002</v>
      </c>
      <c r="L18" s="17">
        <f>SUM(L3:L17)</f>
        <v>-24573332.532000002</v>
      </c>
      <c r="M18" s="17"/>
      <c r="N18" s="17">
        <f>SUM(N3:N17)</f>
        <v>13078967.050000001</v>
      </c>
      <c r="P18" s="17">
        <f>SUM(P3:P17)</f>
        <v>-11494365.482000001</v>
      </c>
    </row>
    <row r="19" spans="1:16" ht="43.5" customHeight="1">
      <c r="L19" s="29" t="s">
        <v>21</v>
      </c>
      <c r="M19" s="29"/>
      <c r="N19" s="29" t="s">
        <v>26</v>
      </c>
      <c r="O19" s="29"/>
      <c r="P19" s="30" t="s">
        <v>24</v>
      </c>
    </row>
    <row r="20" spans="1:16" ht="21.75" customHeight="1">
      <c r="L20" s="20">
        <f>L18</f>
        <v>-24573332.532000002</v>
      </c>
      <c r="N20" s="20">
        <f>N18</f>
        <v>13078967.050000001</v>
      </c>
      <c r="P20" s="31">
        <f>P18</f>
        <v>-11494365.482000001</v>
      </c>
    </row>
    <row r="21" spans="1:16" ht="21.75" customHeight="1" thickBot="1">
      <c r="L21" s="20"/>
      <c r="N21" s="34" t="s">
        <v>25</v>
      </c>
      <c r="P21" s="20">
        <f>P20*1.3</f>
        <v>-14942675.126600001</v>
      </c>
    </row>
    <row r="22" spans="1:16" ht="16.5" thickBot="1">
      <c r="N22" s="33" t="s">
        <v>27</v>
      </c>
      <c r="P22" s="32">
        <v>-15000000</v>
      </c>
    </row>
  </sheetData>
  <mergeCells count="6">
    <mergeCell ref="P1:P2"/>
    <mergeCell ref="A1:A2"/>
    <mergeCell ref="B1:D1"/>
    <mergeCell ref="F1:H1"/>
    <mergeCell ref="J1:L1"/>
    <mergeCell ref="N1:N2"/>
  </mergeCells>
  <conditionalFormatting sqref="P22:P65534 P1 P3:P17">
    <cfRule type="cellIs" dxfId="0" priority="1" stopIfTrue="1" operator="lessThan">
      <formula>0</formula>
    </cfRule>
  </conditionalFormatting>
  <printOptions horizontalCentered="1"/>
  <pageMargins left="0.43307086614173229" right="0.43307086614173229" top="0.6692913385826772" bottom="0.23622047244094491" header="0.19685039370078741" footer="0.15748031496062992"/>
  <pageSetup paperSize="9" scale="69" orientation="landscape" r:id="rId1"/>
  <headerFooter scaleWithDoc="0">
    <oddHeader>&amp;LPřehled financování projektu&amp;RPříloha č. 2 mat. č. 278/ZK/14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PŘEHLED_aktuál zdroje</vt:lpstr>
      <vt:lpstr>'PŘEHLED_aktuál zdroje'!Oblast_tisku</vt:lpstr>
    </vt:vector>
  </TitlesOfParts>
  <Company>KUJC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peskova</dc:creator>
  <cp:lastModifiedBy>cizek</cp:lastModifiedBy>
  <cp:lastPrinted>2014-06-23T15:17:30Z</cp:lastPrinted>
  <dcterms:created xsi:type="dcterms:W3CDTF">2014-06-02T05:42:20Z</dcterms:created>
  <dcterms:modified xsi:type="dcterms:W3CDTF">2014-06-23T15:17:55Z</dcterms:modified>
</cp:coreProperties>
</file>