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576" windowHeight="11316" activeTab="0"/>
  </bookViews>
  <sheets>
    <sheet name="List1" sheetId="1" r:id="rId1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<sst xmlns="http://schemas.openxmlformats.org/spreadsheetml/2006/main" count="98" uniqueCount="93">
  <si>
    <t>most přes Smiradický potok</t>
  </si>
  <si>
    <t>ostatní komunikace p.č.1192</t>
  </si>
  <si>
    <t>veřejné osvětlení</t>
  </si>
  <si>
    <t>bezdrátový rozhlas VISO</t>
  </si>
  <si>
    <t>kanalizace</t>
  </si>
  <si>
    <t>likvidace veřejné zeleně</t>
  </si>
  <si>
    <t>přístupová cesta pro část obce Malovičky</t>
  </si>
  <si>
    <t xml:space="preserve">obecní komunikace </t>
  </si>
  <si>
    <t>rybník "Husinec"</t>
  </si>
  <si>
    <t>nutná oprava poškozené hráze z důvodu ohrožení majetku P+FO</t>
  </si>
  <si>
    <t>místní komunikace osada Řetenice u Stach</t>
  </si>
  <si>
    <t>místní komunikace obec Nicov</t>
  </si>
  <si>
    <t>znemožnění přístupu do místní části Popelná pro zásobování, přepravu osob, dojezd složek IZS</t>
  </si>
  <si>
    <t>most přes přítok Losenice</t>
  </si>
  <si>
    <t>bezdrátový rozhlas v obci Radošovice a jejich místních částí</t>
  </si>
  <si>
    <t>jediný informační systém v obci a jejich místních částech</t>
  </si>
  <si>
    <t xml:space="preserve">záchytná stoka chránící bytovou výstavbu v Těšíně před vodou tekoucí z Hosína </t>
  </si>
  <si>
    <t xml:space="preserve">chodníky na Těšíně od zastávky MHD </t>
  </si>
  <si>
    <t>bezpečnost občanů</t>
  </si>
  <si>
    <t>doprava občanů do zaměstnání</t>
  </si>
  <si>
    <t>cyklostezka z  Borku-Hrdějovice - Kněžské Dvory</t>
  </si>
  <si>
    <t>Budova č.p. 67 - nebytové prostory -střecha</t>
  </si>
  <si>
    <t xml:space="preserve">nezpevněné cesty </t>
  </si>
  <si>
    <t>sesutý svah na komunikaci, veřejné osvětlení- podzemní vedení</t>
  </si>
  <si>
    <t>znemožnění přístupu a příjezdu k lokalitě na Cihelně (autokemp+ 3 RD)</t>
  </si>
  <si>
    <t>sesutý svah na komunikaci v k.ú. Plešovice</t>
  </si>
  <si>
    <t>znemožnění přístupu a příjezdu do chatové oblasti Plešovice - Zátiší</t>
  </si>
  <si>
    <t>likvidace nahromaděného materiálu z Kokotínského potoka</t>
  </si>
  <si>
    <t>zcela zamezen přístu přes kamenný můstek u stezky pro pěší a cyklisty, poškození účelové komunikace</t>
  </si>
  <si>
    <t xml:space="preserve">vodoteč - zatrubnění potoka Jordánek </t>
  </si>
  <si>
    <t>zajištění přívodu vody do požární nádrže v horní části Zlaté Koruny a do klášterního rybníčku</t>
  </si>
  <si>
    <t>Zlatá Koruna (140.933,-Kč)</t>
  </si>
  <si>
    <t>Kestřany (1.340.284,-)</t>
  </si>
  <si>
    <t>Chelčice*)  (231.882,-)</t>
  </si>
  <si>
    <t>Malovice u Netolic*) (1.500.000,-)</t>
  </si>
  <si>
    <t>Drahotěšice (104.777,-)</t>
  </si>
  <si>
    <t>Svazek obcí Strakonicka (27.804,-)</t>
  </si>
  <si>
    <t>Nicov    (1.052.334,-)</t>
  </si>
  <si>
    <t>Hrdějovice  (1.200.000,-)</t>
  </si>
  <si>
    <t>Mladošovice  (164.383,-)</t>
  </si>
  <si>
    <t>zabezpečení informování občanů</t>
  </si>
  <si>
    <t>místní komunikace</t>
  </si>
  <si>
    <t>přístupová cesta ke zdrojům vody (studny/vrty pro obec Dražíč</t>
  </si>
  <si>
    <t>Pivkovice        (116.000,-)</t>
  </si>
  <si>
    <t>Dražíč     (1.300.000,-)</t>
  </si>
  <si>
    <t xml:space="preserve">žlab záchytné stoky se zídkou a propustkem </t>
  </si>
  <si>
    <t>Ledenice</t>
  </si>
  <si>
    <t>kanalizace, místní komunikace</t>
  </si>
  <si>
    <t>kanalizace k odvodnění místní komunikace k přímé obsluze přilehlých pozemků a nemovitostí</t>
  </si>
  <si>
    <t>sesutí skládky</t>
  </si>
  <si>
    <t>ČOV</t>
  </si>
  <si>
    <t>zajištění základní dopravní obslužnosti v osadě Ohrazení - přístupová cesta k 15 rod. domům</t>
  </si>
  <si>
    <t>mostek na komunikaci- cyklostezky vč propustku</t>
  </si>
  <si>
    <t xml:space="preserve">vyčištění </t>
  </si>
  <si>
    <t>likvidace vyvrácených a zlámaných stromů</t>
  </si>
  <si>
    <t>Chrášťovice            (274 396,-Kč)</t>
  </si>
  <si>
    <t>vyčištění a oprava kanalizace, nezprovozněním  hrozí poškození majetku stojícím pod úrovní poškozené kanalizace</t>
  </si>
  <si>
    <t>Rožmitál na Šumavě (463.749,-Kč)</t>
  </si>
  <si>
    <t>zamezení zatékání do objektů</t>
  </si>
  <si>
    <t>kanalizace a septik</t>
  </si>
  <si>
    <t xml:space="preserve">propad kanalizace a zborcená stěna septiku u KD Cehnice, v případě dešťů hrozí poškození místní komunikace vedoucí k bytové zástavbě, zaplavení sklepů a případná kontaminace okolí poškozeného septiku </t>
  </si>
  <si>
    <t>zatrubněný můstek</t>
  </si>
  <si>
    <t>jediný nájezd k nemovitosti čp.96</t>
  </si>
  <si>
    <t>podemletí vozovky a poškození zatrubnění - jediná příjezdová cesta k vodárně zajišťující dodávku vody pro obec a několika dalším nemovitostem</t>
  </si>
  <si>
    <t xml:space="preserve">jediná přístupová cesta k vodojemu a vysílačům mobilních operátorů, dojezdová komunikace pro servisní firmy  </t>
  </si>
  <si>
    <t xml:space="preserve">komunikace Cehnice - Dunovice </t>
  </si>
  <si>
    <t>Cehnice (928.550,-Kč)</t>
  </si>
  <si>
    <t>uznatelná část  z komunikace Cehnice-Dunovice - obj. So 01 podemletá vozovka</t>
  </si>
  <si>
    <t>kaplička Lhota - střecha</t>
  </si>
  <si>
    <t>hasičárna Lhota - střecha</t>
  </si>
  <si>
    <t>márnice Mladošovice - střecha</t>
  </si>
  <si>
    <t>budova OÚ Mladošovice - střecha</t>
  </si>
  <si>
    <t>hasičárna Mladošovice - střecha</t>
  </si>
  <si>
    <t>jediná přístupová cesta do části obce s 85 obyvateli, kde je mimo jiné i o Domov klidného stáří sv Anny Charity Strakonice- stav mostu je způsoben stářím</t>
  </si>
  <si>
    <t>most přes přítok Losenice - část na opravu havarijního stavu</t>
  </si>
  <si>
    <t>místní komunikace obec Nicov - část na realizaci neodkladných oprav</t>
  </si>
  <si>
    <t>místní komunikace osada Řetenice u Stach - část na realizaci neodkladných oprav</t>
  </si>
  <si>
    <t>část nákladů na zprovoznění kanalizace  - navrženo 50%)</t>
  </si>
  <si>
    <t xml:space="preserve">provedeny neodkladné opravy k průjezdnosti </t>
  </si>
  <si>
    <t xml:space="preserve">Na opravy všech poškozených střech obci uhradit část ve výši 15.000,-Kč </t>
  </si>
  <si>
    <t>čísla odpovídají číslům na žádostech obcí dle data doručení</t>
  </si>
  <si>
    <t xml:space="preserve">obcemi vybrané nezbytné na opravy majetku k  zajištění základních funkcí a života v obci </t>
  </si>
  <si>
    <t>kontrola</t>
  </si>
  <si>
    <t>Přehled žádostí obcí o dotaci z rozpočtu kraje</t>
  </si>
  <si>
    <r>
      <t xml:space="preserve">Obec                       </t>
    </r>
    <r>
      <rPr>
        <b/>
        <i/>
        <sz val="9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(celková žádost)</t>
    </r>
  </si>
  <si>
    <t>Sousedovice (4.537.538,-)</t>
  </si>
  <si>
    <t>P.č.</t>
  </si>
  <si>
    <t>Výše požadovaných nákladů  vč. DHP</t>
  </si>
  <si>
    <t>Druh majetku</t>
  </si>
  <si>
    <t>Zdůvodnění</t>
  </si>
  <si>
    <t>Celkem požadováno</t>
  </si>
  <si>
    <t>Navrženo k úhradě z požadované částky</t>
  </si>
  <si>
    <t>Zamítnuto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</si>
</sst>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164" fontId="44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4" borderId="10" xfId="0" applyNumberFormat="1" applyFont="1" applyFill="1" applyBorder="1" applyAlignment="1">
      <alignment wrapText="1"/>
    </xf>
    <xf numFmtId="0" fontId="43" fillId="4" borderId="10" xfId="0" applyFont="1" applyFill="1" applyBorder="1" applyAlignment="1">
      <alignment wrapText="1"/>
    </xf>
    <xf numFmtId="164" fontId="43" fillId="4" borderId="10" xfId="0" applyNumberFormat="1" applyFont="1" applyFill="1" applyBorder="1" applyAlignment="1">
      <alignment wrapText="1"/>
    </xf>
    <xf numFmtId="0" fontId="43" fillId="4" borderId="10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vertical="center" wrapText="1"/>
    </xf>
    <xf numFmtId="0" fontId="43" fillId="4" borderId="10" xfId="0" applyFont="1" applyFill="1" applyBorder="1" applyAlignment="1">
      <alignment vertical="center" wrapText="1"/>
    </xf>
    <xf numFmtId="164" fontId="5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wrapText="1"/>
    </xf>
    <xf numFmtId="164" fontId="43" fillId="0" borderId="10" xfId="0" applyNumberFormat="1" applyFont="1" applyBorder="1" applyAlignment="1">
      <alignment vertical="center" wrapText="1"/>
    </xf>
    <xf numFmtId="164" fontId="43" fillId="4" borderId="10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3" fillId="0" borderId="11" xfId="0" applyFont="1" applyBorder="1" applyAlignment="1">
      <alignment vertical="center" wrapText="1"/>
    </xf>
    <xf numFmtId="164" fontId="4" fillId="4" borderId="10" xfId="0" applyNumberFormat="1" applyFont="1" applyFill="1" applyBorder="1" applyAlignment="1">
      <alignment vertical="center"/>
    </xf>
    <xf numFmtId="0" fontId="43" fillId="4" borderId="10" xfId="0" applyFont="1" applyFill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wrapText="1"/>
    </xf>
    <xf numFmtId="164" fontId="4" fillId="0" borderId="12" xfId="0" applyNumberFormat="1" applyFont="1" applyBorder="1" applyAlignment="1">
      <alignment vertical="center"/>
    </xf>
    <xf numFmtId="0" fontId="43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wrapText="1"/>
    </xf>
    <xf numFmtId="0" fontId="43" fillId="4" borderId="10" xfId="0" applyFont="1" applyFill="1" applyBorder="1" applyAlignment="1">
      <alignment horizontal="left" vertical="center"/>
    </xf>
    <xf numFmtId="164" fontId="4" fillId="4" borderId="10" xfId="0" applyNumberFormat="1" applyFont="1" applyFill="1" applyBorder="1" applyAlignment="1">
      <alignment/>
    </xf>
    <xf numFmtId="0" fontId="43" fillId="4" borderId="1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left" vertical="center" wrapText="1"/>
    </xf>
    <xf numFmtId="164" fontId="43" fillId="4" borderId="10" xfId="0" applyNumberFormat="1" applyFont="1" applyFill="1" applyBorder="1" applyAlignment="1">
      <alignment/>
    </xf>
    <xf numFmtId="164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164" fontId="43" fillId="4" borderId="10" xfId="0" applyNumberFormat="1" applyFont="1" applyFill="1" applyBorder="1" applyAlignment="1">
      <alignment vertical="center"/>
    </xf>
    <xf numFmtId="164" fontId="43" fillId="0" borderId="10" xfId="0" applyNumberFormat="1" applyFont="1" applyBorder="1" applyAlignment="1">
      <alignment/>
    </xf>
    <xf numFmtId="164" fontId="44" fillId="4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164" fontId="44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13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4" borderId="15" xfId="0" applyFont="1" applyFill="1" applyBorder="1" applyAlignment="1">
      <alignment horizontal="left" vertical="center" wrapText="1"/>
    </xf>
    <xf numFmtId="0" fontId="43" fillId="4" borderId="16" xfId="0" applyFont="1" applyFill="1" applyBorder="1" applyAlignment="1">
      <alignment horizontal="left" vertical="center" wrapText="1"/>
    </xf>
    <xf numFmtId="0" fontId="43" fillId="4" borderId="11" xfId="0" applyFont="1" applyFill="1" applyBorder="1" applyAlignment="1">
      <alignment horizontal="left" vertical="center" wrapText="1"/>
    </xf>
    <xf numFmtId="0" fontId="43" fillId="4" borderId="15" xfId="0" applyFont="1" applyFill="1" applyBorder="1" applyAlignment="1">
      <alignment horizontal="center" vertical="center"/>
    </xf>
    <xf numFmtId="0" fontId="43" fillId="4" borderId="16" xfId="0" applyFont="1" applyFill="1" applyBorder="1" applyAlignment="1">
      <alignment horizontal="center" vertical="center"/>
    </xf>
    <xf numFmtId="0" fontId="43" fillId="4" borderId="11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7" fillId="0" borderId="13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43" fillId="4" borderId="10" xfId="0" applyFont="1" applyFill="1" applyBorder="1" applyAlignment="1">
      <alignment horizontal="center" vertical="center"/>
    </xf>
    <xf numFmtId="0" fontId="43" fillId="4" borderId="17" xfId="0" applyFont="1" applyFill="1" applyBorder="1" applyAlignment="1">
      <alignment horizontal="left" vertical="center" wrapText="1"/>
    </xf>
    <xf numFmtId="0" fontId="43" fillId="4" borderId="18" xfId="0" applyFont="1" applyFill="1" applyBorder="1" applyAlignment="1">
      <alignment horizontal="left" vertical="center" wrapText="1"/>
    </xf>
    <xf numFmtId="0" fontId="43" fillId="4" borderId="19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A1">
      <selection activeCell="C56" sqref="C56"/>
    </sheetView>
  </sheetViews>
  <sheetFormatPr defaultColWidth="9.140625" defaultRowHeight="15"/>
  <cols>
    <col min="1" max="1" width="3.8515625" style="0" customWidth="1"/>
    <col min="2" max="2" width="15.57421875" style="0" customWidth="1"/>
    <col min="3" max="3" width="17.57421875" style="2" customWidth="1"/>
    <col min="4" max="4" width="43.28125" style="0" customWidth="1"/>
    <col min="5" max="5" width="57.57421875" style="0" customWidth="1"/>
    <col min="6" max="6" width="29.7109375" style="0" customWidth="1"/>
  </cols>
  <sheetData>
    <row r="1" spans="1:5" ht="17.25">
      <c r="A1" s="4"/>
      <c r="B1" s="74" t="s">
        <v>83</v>
      </c>
      <c r="C1" s="74"/>
      <c r="D1" s="74"/>
      <c r="E1" s="74"/>
    </row>
    <row r="2" spans="1:5" ht="17.25">
      <c r="A2" s="4"/>
      <c r="B2" s="74" t="s">
        <v>81</v>
      </c>
      <c r="C2" s="74"/>
      <c r="D2" s="74"/>
      <c r="E2" s="74"/>
    </row>
    <row r="3" spans="1:5" ht="21" customHeight="1">
      <c r="A3" s="4"/>
      <c r="B3" s="4"/>
      <c r="C3" s="5"/>
      <c r="D3" s="4"/>
      <c r="E3" s="4"/>
    </row>
    <row r="4" spans="1:7" ht="41.25" customHeight="1">
      <c r="A4" s="6" t="s">
        <v>86</v>
      </c>
      <c r="B4" s="7" t="s">
        <v>84</v>
      </c>
      <c r="C4" s="8" t="s">
        <v>87</v>
      </c>
      <c r="D4" s="7" t="s">
        <v>88</v>
      </c>
      <c r="E4" s="7" t="s">
        <v>89</v>
      </c>
      <c r="F4" s="1"/>
      <c r="G4" s="1"/>
    </row>
    <row r="5" spans="1:7" ht="45" customHeight="1">
      <c r="A5" s="9">
        <v>1</v>
      </c>
      <c r="B5" s="10" t="s">
        <v>85</v>
      </c>
      <c r="C5" s="11">
        <v>4537537.8</v>
      </c>
      <c r="D5" s="12" t="s">
        <v>0</v>
      </c>
      <c r="E5" s="12" t="s">
        <v>73</v>
      </c>
      <c r="F5" s="1"/>
      <c r="G5" s="1"/>
    </row>
    <row r="6" spans="1:7" ht="29.25" customHeight="1">
      <c r="A6" s="9">
        <v>2</v>
      </c>
      <c r="B6" s="13" t="s">
        <v>32</v>
      </c>
      <c r="C6" s="14">
        <v>1340284</v>
      </c>
      <c r="D6" s="13" t="s">
        <v>1</v>
      </c>
      <c r="E6" s="12" t="s">
        <v>64</v>
      </c>
      <c r="F6" s="1"/>
      <c r="G6" s="1"/>
    </row>
    <row r="7" spans="1:7" ht="14.25">
      <c r="A7" s="63">
        <v>3</v>
      </c>
      <c r="B7" s="60" t="s">
        <v>33</v>
      </c>
      <c r="C7" s="15">
        <v>35850</v>
      </c>
      <c r="D7" s="16" t="s">
        <v>2</v>
      </c>
      <c r="E7" s="16" t="s">
        <v>18</v>
      </c>
      <c r="F7" s="1"/>
      <c r="G7" s="1"/>
    </row>
    <row r="8" spans="1:7" ht="17.25" customHeight="1">
      <c r="A8" s="64"/>
      <c r="B8" s="61"/>
      <c r="C8" s="15">
        <v>25800</v>
      </c>
      <c r="D8" s="16" t="s">
        <v>3</v>
      </c>
      <c r="E8" s="17" t="s">
        <v>40</v>
      </c>
      <c r="F8" s="1"/>
      <c r="G8" s="1"/>
    </row>
    <row r="9" spans="1:7" ht="14.25">
      <c r="A9" s="64"/>
      <c r="B9" s="61"/>
      <c r="C9" s="15">
        <v>72332</v>
      </c>
      <c r="D9" s="16" t="s">
        <v>4</v>
      </c>
      <c r="E9" s="16" t="s">
        <v>53</v>
      </c>
      <c r="F9" s="1"/>
      <c r="G9" s="1"/>
    </row>
    <row r="10" spans="1:7" ht="14.25">
      <c r="A10" s="65"/>
      <c r="B10" s="62"/>
      <c r="C10" s="15">
        <v>97900</v>
      </c>
      <c r="D10" s="16" t="s">
        <v>5</v>
      </c>
      <c r="E10" s="16" t="s">
        <v>54</v>
      </c>
      <c r="F10" s="1"/>
      <c r="G10" s="1"/>
    </row>
    <row r="11" spans="1:7" ht="42">
      <c r="A11" s="9">
        <v>4</v>
      </c>
      <c r="B11" s="12" t="s">
        <v>34</v>
      </c>
      <c r="C11" s="14">
        <v>1500000</v>
      </c>
      <c r="D11" s="13" t="s">
        <v>7</v>
      </c>
      <c r="E11" s="13" t="s">
        <v>6</v>
      </c>
      <c r="F11" s="1"/>
      <c r="G11" s="1"/>
    </row>
    <row r="12" spans="1:7" ht="27">
      <c r="A12" s="18">
        <v>5</v>
      </c>
      <c r="B12" s="19" t="s">
        <v>35</v>
      </c>
      <c r="C12" s="20">
        <v>104777</v>
      </c>
      <c r="D12" s="21" t="s">
        <v>8</v>
      </c>
      <c r="E12" s="21" t="s">
        <v>9</v>
      </c>
      <c r="F12" s="1"/>
      <c r="G12" s="1"/>
    </row>
    <row r="13" spans="1:7" ht="42">
      <c r="A13" s="18">
        <v>6</v>
      </c>
      <c r="B13" s="16" t="s">
        <v>36</v>
      </c>
      <c r="C13" s="20">
        <v>27804</v>
      </c>
      <c r="D13" s="21" t="s">
        <v>14</v>
      </c>
      <c r="E13" s="21" t="s">
        <v>15</v>
      </c>
      <c r="F13" s="1"/>
      <c r="G13" s="1"/>
    </row>
    <row r="14" spans="1:7" ht="15" customHeight="1">
      <c r="A14" s="63">
        <v>7</v>
      </c>
      <c r="B14" s="60" t="s">
        <v>37</v>
      </c>
      <c r="C14" s="22">
        <f>391316+(391316/100*20)</f>
        <v>469579.2</v>
      </c>
      <c r="D14" s="23" t="s">
        <v>10</v>
      </c>
      <c r="E14" s="12"/>
      <c r="F14" s="1"/>
      <c r="G14" s="1"/>
    </row>
    <row r="15" spans="1:7" ht="27.75">
      <c r="A15" s="64"/>
      <c r="B15" s="61"/>
      <c r="C15" s="15">
        <v>66773</v>
      </c>
      <c r="D15" s="16" t="s">
        <v>76</v>
      </c>
      <c r="E15" s="21" t="s">
        <v>78</v>
      </c>
      <c r="F15" s="1"/>
      <c r="G15" s="1"/>
    </row>
    <row r="16" spans="1:7" ht="14.25">
      <c r="A16" s="64"/>
      <c r="B16" s="61"/>
      <c r="C16" s="22">
        <f>225104+225104/100*20</f>
        <v>270124.8</v>
      </c>
      <c r="D16" s="23" t="s">
        <v>11</v>
      </c>
      <c r="E16" s="24"/>
      <c r="F16" s="1"/>
      <c r="G16" s="1"/>
    </row>
    <row r="17" spans="1:7" ht="27.75">
      <c r="A17" s="64"/>
      <c r="B17" s="61"/>
      <c r="C17" s="15">
        <v>31315</v>
      </c>
      <c r="D17" s="16" t="s">
        <v>75</v>
      </c>
      <c r="E17" s="25" t="s">
        <v>78</v>
      </c>
      <c r="F17" s="1"/>
      <c r="G17" s="1"/>
    </row>
    <row r="18" spans="1:7" ht="15.75" customHeight="1">
      <c r="A18" s="64"/>
      <c r="B18" s="61"/>
      <c r="C18" s="26">
        <f>260525+260525/100*20</f>
        <v>312630</v>
      </c>
      <c r="D18" s="23" t="s">
        <v>13</v>
      </c>
      <c r="E18" s="60" t="s">
        <v>12</v>
      </c>
      <c r="F18" s="1"/>
      <c r="G18" s="1"/>
    </row>
    <row r="19" spans="1:7" ht="27.75">
      <c r="A19" s="65"/>
      <c r="B19" s="62"/>
      <c r="C19" s="15">
        <v>40105</v>
      </c>
      <c r="D19" s="16" t="s">
        <v>74</v>
      </c>
      <c r="E19" s="62"/>
      <c r="F19" s="1"/>
      <c r="G19" s="1"/>
    </row>
    <row r="20" spans="1:7" ht="30.75" customHeight="1">
      <c r="A20" s="63">
        <v>8</v>
      </c>
      <c r="B20" s="60" t="s">
        <v>38</v>
      </c>
      <c r="C20" s="20">
        <v>290000</v>
      </c>
      <c r="D20" s="21" t="s">
        <v>45</v>
      </c>
      <c r="E20" s="16" t="s">
        <v>16</v>
      </c>
      <c r="F20" s="1"/>
      <c r="G20" s="1"/>
    </row>
    <row r="21" spans="1:7" ht="32.25" customHeight="1">
      <c r="A21" s="64"/>
      <c r="B21" s="61"/>
      <c r="C21" s="14">
        <v>430000</v>
      </c>
      <c r="D21" s="13" t="s">
        <v>17</v>
      </c>
      <c r="E21" s="13" t="s">
        <v>18</v>
      </c>
      <c r="F21" s="1"/>
      <c r="G21" s="1"/>
    </row>
    <row r="22" spans="1:7" ht="36" customHeight="1">
      <c r="A22" s="65"/>
      <c r="B22" s="62"/>
      <c r="C22" s="14">
        <v>480000</v>
      </c>
      <c r="D22" s="13" t="s">
        <v>20</v>
      </c>
      <c r="E22" s="13" t="s">
        <v>19</v>
      </c>
      <c r="F22" s="1"/>
      <c r="G22" s="1"/>
    </row>
    <row r="23" spans="1:7" ht="15" customHeight="1">
      <c r="A23" s="63">
        <v>9</v>
      </c>
      <c r="B23" s="60" t="s">
        <v>39</v>
      </c>
      <c r="C23" s="22">
        <v>4000</v>
      </c>
      <c r="D23" s="23" t="s">
        <v>68</v>
      </c>
      <c r="E23" s="58" t="s">
        <v>58</v>
      </c>
      <c r="F23" s="1"/>
      <c r="G23" s="1"/>
    </row>
    <row r="24" spans="1:7" ht="14.25">
      <c r="A24" s="64"/>
      <c r="B24" s="61"/>
      <c r="C24" s="22">
        <v>500</v>
      </c>
      <c r="D24" s="23" t="s">
        <v>69</v>
      </c>
      <c r="E24" s="59"/>
      <c r="F24" s="1"/>
      <c r="G24" s="1"/>
    </row>
    <row r="25" spans="1:7" ht="14.25">
      <c r="A25" s="64"/>
      <c r="B25" s="61"/>
      <c r="C25" s="22">
        <v>5000</v>
      </c>
      <c r="D25" s="23" t="s">
        <v>70</v>
      </c>
      <c r="E25" s="59"/>
      <c r="F25" s="1"/>
      <c r="G25" s="1"/>
    </row>
    <row r="26" spans="1:7" ht="14.25">
      <c r="A26" s="64"/>
      <c r="B26" s="61"/>
      <c r="C26" s="22">
        <v>20000</v>
      </c>
      <c r="D26" s="23" t="s">
        <v>71</v>
      </c>
      <c r="E26" s="59"/>
      <c r="F26" s="1"/>
      <c r="G26" s="1"/>
    </row>
    <row r="27" spans="1:7" ht="14.25">
      <c r="A27" s="64"/>
      <c r="B27" s="61"/>
      <c r="C27" s="22">
        <v>7883</v>
      </c>
      <c r="D27" s="23" t="s">
        <v>21</v>
      </c>
      <c r="E27" s="59"/>
      <c r="F27" s="3"/>
      <c r="G27" s="1"/>
    </row>
    <row r="28" spans="1:7" ht="14.25">
      <c r="A28" s="64"/>
      <c r="B28" s="61"/>
      <c r="C28" s="22">
        <v>2000</v>
      </c>
      <c r="D28" s="23" t="s">
        <v>72</v>
      </c>
      <c r="E28" s="59"/>
      <c r="F28" s="1"/>
      <c r="G28" s="1"/>
    </row>
    <row r="29" spans="1:7" ht="27.75">
      <c r="A29" s="64"/>
      <c r="B29" s="61"/>
      <c r="C29" s="15">
        <v>15000</v>
      </c>
      <c r="D29" s="16" t="s">
        <v>79</v>
      </c>
      <c r="E29" s="19" t="s">
        <v>58</v>
      </c>
      <c r="F29" s="1"/>
      <c r="G29" s="1"/>
    </row>
    <row r="30" spans="1:7" ht="14.25">
      <c r="A30" s="65"/>
      <c r="B30" s="62"/>
      <c r="C30" s="27">
        <v>125000</v>
      </c>
      <c r="D30" s="12" t="s">
        <v>22</v>
      </c>
      <c r="E30" s="28"/>
      <c r="F30" s="1"/>
      <c r="G30" s="1"/>
    </row>
    <row r="31" spans="1:7" ht="32.25" customHeight="1">
      <c r="A31" s="63">
        <v>10</v>
      </c>
      <c r="B31" s="60" t="s">
        <v>31</v>
      </c>
      <c r="C31" s="15">
        <v>116933</v>
      </c>
      <c r="D31" s="16" t="s">
        <v>23</v>
      </c>
      <c r="E31" s="16" t="s">
        <v>24</v>
      </c>
      <c r="F31" s="1"/>
      <c r="G31" s="1"/>
    </row>
    <row r="32" spans="1:7" ht="30.75" customHeight="1">
      <c r="A32" s="64"/>
      <c r="B32" s="61"/>
      <c r="C32" s="15">
        <v>6720</v>
      </c>
      <c r="D32" s="16" t="s">
        <v>25</v>
      </c>
      <c r="E32" s="16" t="s">
        <v>26</v>
      </c>
      <c r="F32" s="1"/>
      <c r="G32" s="1"/>
    </row>
    <row r="33" spans="1:7" ht="32.25" customHeight="1">
      <c r="A33" s="64"/>
      <c r="B33" s="61"/>
      <c r="C33" s="15">
        <v>11520</v>
      </c>
      <c r="D33" s="16" t="s">
        <v>27</v>
      </c>
      <c r="E33" s="16" t="s">
        <v>28</v>
      </c>
      <c r="F33" s="1"/>
      <c r="G33" s="1"/>
    </row>
    <row r="34" spans="1:7" ht="28.5" customHeight="1">
      <c r="A34" s="65"/>
      <c r="B34" s="62"/>
      <c r="C34" s="15">
        <v>5760</v>
      </c>
      <c r="D34" s="16" t="s">
        <v>29</v>
      </c>
      <c r="E34" s="16" t="s">
        <v>30</v>
      </c>
      <c r="F34" s="1"/>
      <c r="G34" s="1"/>
    </row>
    <row r="35" spans="1:5" ht="27.75">
      <c r="A35" s="18">
        <v>11</v>
      </c>
      <c r="B35" s="21" t="s">
        <v>43</v>
      </c>
      <c r="C35" s="29">
        <v>116000</v>
      </c>
      <c r="D35" s="30" t="s">
        <v>4</v>
      </c>
      <c r="E35" s="16" t="s">
        <v>56</v>
      </c>
    </row>
    <row r="36" spans="1:5" ht="28.5" thickBot="1">
      <c r="A36" s="31">
        <v>12</v>
      </c>
      <c r="B36" s="32" t="s">
        <v>44</v>
      </c>
      <c r="C36" s="33">
        <v>1300000</v>
      </c>
      <c r="D36" s="34" t="s">
        <v>41</v>
      </c>
      <c r="E36" s="32" t="s">
        <v>42</v>
      </c>
    </row>
    <row r="37" spans="1:5" ht="33.75" customHeight="1" thickTop="1">
      <c r="A37" s="35">
        <v>13</v>
      </c>
      <c r="B37" s="36" t="s">
        <v>46</v>
      </c>
      <c r="C37" s="37">
        <v>250000</v>
      </c>
      <c r="D37" s="38" t="s">
        <v>41</v>
      </c>
      <c r="E37" s="39" t="s">
        <v>51</v>
      </c>
    </row>
    <row r="38" spans="1:5" ht="33.75" customHeight="1">
      <c r="A38" s="18">
        <v>14</v>
      </c>
      <c r="B38" s="19" t="s">
        <v>55</v>
      </c>
      <c r="C38" s="29">
        <v>274396</v>
      </c>
      <c r="D38" s="40" t="s">
        <v>47</v>
      </c>
      <c r="E38" s="16" t="s">
        <v>48</v>
      </c>
    </row>
    <row r="39" spans="1:5" ht="18.75" customHeight="1">
      <c r="A39" s="70">
        <v>15</v>
      </c>
      <c r="B39" s="71" t="s">
        <v>57</v>
      </c>
      <c r="C39" s="41">
        <v>178220</v>
      </c>
      <c r="D39" s="42" t="s">
        <v>49</v>
      </c>
      <c r="E39" s="12"/>
    </row>
    <row r="40" spans="1:5" ht="27.75">
      <c r="A40" s="70"/>
      <c r="B40" s="72"/>
      <c r="C40" s="43">
        <v>182022</v>
      </c>
      <c r="D40" s="12" t="s">
        <v>52</v>
      </c>
      <c r="E40" s="6"/>
    </row>
    <row r="41" spans="1:5" ht="14.25">
      <c r="A41" s="70"/>
      <c r="B41" s="73"/>
      <c r="C41" s="41">
        <v>103507</v>
      </c>
      <c r="D41" s="16" t="s">
        <v>50</v>
      </c>
      <c r="E41" s="6"/>
    </row>
    <row r="42" spans="1:5" ht="30" customHeight="1">
      <c r="A42" s="63">
        <v>16</v>
      </c>
      <c r="B42" s="60" t="s">
        <v>66</v>
      </c>
      <c r="C42" s="44">
        <v>590188</v>
      </c>
      <c r="D42" s="45" t="s">
        <v>59</v>
      </c>
      <c r="E42" s="60" t="s">
        <v>60</v>
      </c>
    </row>
    <row r="43" spans="1:5" ht="27.75">
      <c r="A43" s="64"/>
      <c r="B43" s="61"/>
      <c r="C43" s="46">
        <f>C42/2</f>
        <v>295094</v>
      </c>
      <c r="D43" s="16" t="s">
        <v>77</v>
      </c>
      <c r="E43" s="62"/>
    </row>
    <row r="44" spans="1:5" ht="14.25">
      <c r="A44" s="64"/>
      <c r="B44" s="61"/>
      <c r="C44" s="46">
        <v>36779</v>
      </c>
      <c r="D44" s="16" t="s">
        <v>61</v>
      </c>
      <c r="E44" s="42" t="s">
        <v>62</v>
      </c>
    </row>
    <row r="45" spans="1:5" ht="18.75" customHeight="1">
      <c r="A45" s="64"/>
      <c r="B45" s="61"/>
      <c r="C45" s="47">
        <v>301583</v>
      </c>
      <c r="D45" s="48" t="s">
        <v>65</v>
      </c>
      <c r="E45" s="60" t="s">
        <v>63</v>
      </c>
    </row>
    <row r="46" spans="1:5" ht="30" customHeight="1">
      <c r="A46" s="65"/>
      <c r="B46" s="62"/>
      <c r="C46" s="49">
        <v>148714</v>
      </c>
      <c r="D46" s="16" t="s">
        <v>67</v>
      </c>
      <c r="E46" s="62"/>
    </row>
    <row r="47" spans="1:5" ht="14.25">
      <c r="A47" s="66" t="s">
        <v>90</v>
      </c>
      <c r="B47" s="67"/>
      <c r="C47" s="50">
        <f>C5+C6+C7+C8+C9+C10+C11+C12+C13+C14+C16+C18+C20+C21+C22+C23+C24+C25+C26+C27+C28+C30+C31+C32+C33+C34+C35+C36+C37+C38+C39+C40+C41+C42+C44+C45</f>
        <v>13632629.8</v>
      </c>
      <c r="D47" s="12"/>
      <c r="E47" s="6"/>
    </row>
    <row r="48" spans="1:5" ht="41.25" customHeight="1">
      <c r="A48" s="68" t="s">
        <v>91</v>
      </c>
      <c r="B48" s="69"/>
      <c r="C48" s="51">
        <f>C7+C8+C9+C10+C12+C13+C15+C17+C19+C29+C31+C32+C33+C34+C35+C20+C38+C39+C41+C43+C44+C46</f>
        <v>2101299</v>
      </c>
      <c r="D48" s="6"/>
      <c r="E48" s="6"/>
    </row>
    <row r="49" spans="1:5" ht="14.25">
      <c r="A49" s="56"/>
      <c r="B49" s="57"/>
      <c r="C49" s="52"/>
      <c r="D49" s="6"/>
      <c r="E49" s="6"/>
    </row>
    <row r="50" spans="1:5" ht="14.25">
      <c r="A50" s="56" t="s">
        <v>92</v>
      </c>
      <c r="B50" s="57"/>
      <c r="C50" s="53">
        <f>C5+C6+C11+C14-C15+C16-C17+C18-C19+C21+C22+C23+C24+C25+C26+C27++C28-C29+C30+C36+C37+C40+C42-C43+C45-C46</f>
        <v>11531330.8</v>
      </c>
      <c r="D50" s="6"/>
      <c r="E50" s="6"/>
    </row>
    <row r="51" spans="1:5" ht="14.25">
      <c r="A51" s="54" t="s">
        <v>82</v>
      </c>
      <c r="B51" s="54"/>
      <c r="C51" s="55">
        <f>C48+C50</f>
        <v>13632629.8</v>
      </c>
      <c r="D51" s="5"/>
      <c r="E51" s="4"/>
    </row>
    <row r="52" spans="1:5" ht="14.25">
      <c r="A52" s="4" t="s">
        <v>80</v>
      </c>
      <c r="B52" s="4"/>
      <c r="C52" s="5"/>
      <c r="D52" s="4"/>
      <c r="E52" s="4"/>
    </row>
  </sheetData>
  <sheetProtection/>
  <mergeCells count="24">
    <mergeCell ref="B7:B10"/>
    <mergeCell ref="A7:A10"/>
    <mergeCell ref="A39:A41"/>
    <mergeCell ref="B39:B41"/>
    <mergeCell ref="B1:E1"/>
    <mergeCell ref="B2:E2"/>
    <mergeCell ref="B23:B30"/>
    <mergeCell ref="A23:A30"/>
    <mergeCell ref="E18:E19"/>
    <mergeCell ref="B20:B22"/>
    <mergeCell ref="A20:A22"/>
    <mergeCell ref="A47:B47"/>
    <mergeCell ref="A48:B48"/>
    <mergeCell ref="A14:A19"/>
    <mergeCell ref="B14:B19"/>
    <mergeCell ref="E42:E43"/>
    <mergeCell ref="A50:B50"/>
    <mergeCell ref="A49:B49"/>
    <mergeCell ref="E23:E28"/>
    <mergeCell ref="B31:B34"/>
    <mergeCell ref="A31:A34"/>
    <mergeCell ref="B42:B46"/>
    <mergeCell ref="A42:A46"/>
    <mergeCell ref="E45:E46"/>
  </mergeCells>
  <printOptions horizontalCentered="1"/>
  <pageMargins left="0.6299212598425197" right="0.4330708661417323" top="0.7480314960629921" bottom="0.7480314960629921" header="0.31496062992125984" footer="0.31496062992125984"/>
  <pageSetup fitToHeight="0" fitToWidth="1" horizontalDpi="600" verticalDpi="600" orientation="landscape" paperSize="9" scale="98" r:id="rId1"/>
  <headerFooter>
    <oddHeader>&amp;R&amp;"Arial,Obyčejné"&amp;14Č. tisku 321/ZK/12
Příloha č. 1</oddHeader>
    <oddFooter>&amp;L&amp;"Arial,Tučné"&amp;10 321/ZK/2012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Spálenková</dc:creator>
  <cp:keywords/>
  <dc:description/>
  <cp:lastModifiedBy>Jiří Holub</cp:lastModifiedBy>
  <cp:lastPrinted>2012-09-10T08:46:37Z</cp:lastPrinted>
  <dcterms:created xsi:type="dcterms:W3CDTF">2012-08-24T06:28:22Z</dcterms:created>
  <dcterms:modified xsi:type="dcterms:W3CDTF">2012-09-13T07:30:00Z</dcterms:modified>
  <cp:category/>
  <cp:version/>
  <cp:contentType/>
  <cp:contentStatus/>
</cp:coreProperties>
</file>