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TA1" sheetId="1" r:id="rId1"/>
    <sheet name="TA2" sheetId="2" r:id="rId2"/>
    <sheet name="TA3" sheetId="3" r:id="rId3"/>
    <sheet name="TA4" sheetId="4" r:id="rId4"/>
    <sheet name="TA5" sheetId="5" r:id="rId5"/>
    <sheet name="TA6" sheetId="6" r:id="rId6"/>
    <sheet name="TA7" sheetId="7" r:id="rId7"/>
    <sheet name="TA8" sheetId="8" r:id="rId8"/>
    <sheet name="TA9" sheetId="9" r:id="rId9"/>
    <sheet name="TA10" sheetId="10" r:id="rId10"/>
    <sheet name="TA11" sheetId="11" r:id="rId11"/>
    <sheet name="TA12" sheetId="12" r:id="rId12"/>
    <sheet name="TA13" sheetId="13" r:id="rId13"/>
    <sheet name="TA14" sheetId="14" r:id="rId14"/>
    <sheet name="TA15" sheetId="15" r:id="rId15"/>
    <sheet name="TA16" sheetId="16" r:id="rId16"/>
    <sheet name="TA17" sheetId="17" r:id="rId17"/>
    <sheet name="TA18" sheetId="18" r:id="rId18"/>
    <sheet name="TA19" sheetId="19" r:id="rId19"/>
    <sheet name="TA20" sheetId="20" r:id="rId20"/>
    <sheet name="TA21" sheetId="21" r:id="rId21"/>
    <sheet name="TA22" sheetId="22" r:id="rId22"/>
    <sheet name="TA23" sheetId="23" r:id="rId23"/>
    <sheet name="TA24" sheetId="24" r:id="rId24"/>
    <sheet name="TA25" sheetId="25" r:id="rId25"/>
    <sheet name="TA26" sheetId="26" r:id="rId26"/>
  </sheets>
  <definedNames/>
  <calcPr fullCalcOnLoad="1"/>
</workbook>
</file>

<file path=xl/sharedStrings.xml><?xml version="1.0" encoding="utf-8"?>
<sst xmlns="http://schemas.openxmlformats.org/spreadsheetml/2006/main" count="1534" uniqueCount="86">
  <si>
    <t>jiný zdroj</t>
  </si>
  <si>
    <t>Náklady PO -  účtová tř.5 (ř.2-20)</t>
  </si>
  <si>
    <t>Spotřeba materiálu  (č.ú.501)</t>
  </si>
  <si>
    <t xml:space="preserve">                    z toho: potraviny</t>
  </si>
  <si>
    <t>Spotřeba energie (č.ú.502 a 503)</t>
  </si>
  <si>
    <t>Prodané zboží (č.ú.504)</t>
  </si>
  <si>
    <t>Opravy a udržování (č.ú.511)</t>
  </si>
  <si>
    <t>Cestovné (č.ú.512)</t>
  </si>
  <si>
    <t>Ostatní služby (č.ú.518)</t>
  </si>
  <si>
    <t>Mzdové náklady celkem (č.ú.521)</t>
  </si>
  <si>
    <t>z toho platy</t>
  </si>
  <si>
    <t xml:space="preserve">          OON</t>
  </si>
  <si>
    <t>Zákonné sociální pojištění (č.ú.524)</t>
  </si>
  <si>
    <t>Ostatní sociální pojištění (č.ú.525)</t>
  </si>
  <si>
    <t>Zákonné sociální náklady (č.ú.527)</t>
  </si>
  <si>
    <t>Ostatní sociální náklady (č.ú.528)</t>
  </si>
  <si>
    <t>Daně a poplatky (č.ú.531,532 a 538)</t>
  </si>
  <si>
    <t>Jiné ostatní náklady (č.ú.549,5xx)</t>
  </si>
  <si>
    <t>Odpisy dlouh. majetku(č.ú.551)</t>
  </si>
  <si>
    <t>Ostatní náklady(č.ú.54x)</t>
  </si>
  <si>
    <t>Daň z příjmů  dod.odvody(č.ú.591 a 595)</t>
  </si>
  <si>
    <t>Výnosy PO - účtová tř.6 celkem</t>
  </si>
  <si>
    <t>Tržby za vlastní výrobky (č.ú.601)</t>
  </si>
  <si>
    <t>Tržby z prodeje služeb (č.ú.602)</t>
  </si>
  <si>
    <t>Tržby za prodané zboží (č.ú.604)</t>
  </si>
  <si>
    <t>Úroky (č.ú.644)</t>
  </si>
  <si>
    <t>Zúčtování fondů(č.ú.648)</t>
  </si>
  <si>
    <t>Jiné ostatní výnosy (č.ú.649)</t>
  </si>
  <si>
    <t>Tržby z dlouhod.majetku (č.ú.651)</t>
  </si>
  <si>
    <t>Tržby z prodaného materiálu (č.ú.654)</t>
  </si>
  <si>
    <t>Ostatní výnosy ( č.ú.6xx)</t>
  </si>
  <si>
    <t>Příspěvek na provoz PO (ú.č.691)</t>
  </si>
  <si>
    <t>Hospod.výsledek po zdanění</t>
  </si>
  <si>
    <t>Doplňkové údaje:</t>
  </si>
  <si>
    <t>Dotace na investice</t>
  </si>
  <si>
    <t>Použití investičního fondu</t>
  </si>
  <si>
    <t>Použití rezervního fondu</t>
  </si>
  <si>
    <t>Použití fondu odměn</t>
  </si>
  <si>
    <t>Průměrný evid.počet zaměstnanců</t>
  </si>
  <si>
    <t>Průměrný měsíční plat v Kč</t>
  </si>
  <si>
    <t>Název organizace: Střední odborné učiliště technické, Soběslav, Jiráskova 66/II</t>
  </si>
  <si>
    <t>Název organizace: Odborné učiliště, Praktická škola a Základní škola, Soběslav, Wilsonova 405</t>
  </si>
  <si>
    <t>Návrh rok 2009</t>
  </si>
  <si>
    <t>Rozpočet rok 2008</t>
  </si>
  <si>
    <t>VYBRANÉ UKAZATELE PŘÍSPĚVKOVÝCH ORGANIZACÍ - ROK 2009</t>
  </si>
  <si>
    <t>řádek</t>
  </si>
  <si>
    <t>Ukazatel</t>
  </si>
  <si>
    <t>Skutečnost</t>
  </si>
  <si>
    <t>Skutečnost 1.-6. 2008</t>
  </si>
  <si>
    <t>rok 2007</t>
  </si>
  <si>
    <t>prostředky kraje</t>
  </si>
  <si>
    <t>přímé MŠMT</t>
  </si>
  <si>
    <t>v tis. Kč</t>
  </si>
  <si>
    <t>Název organizace: Dům dětí a mládeže, Veselí nad Lužnicí, Husova 107</t>
  </si>
  <si>
    <t>Paragrafy rozpočtové skladby: 3421</t>
  </si>
  <si>
    <t>Název organizace: Dům dětí a mládeže, Soběslav, Na Pršíně 27/II</t>
  </si>
  <si>
    <t>Název organizace: Dům dětí a mládeže, Tábor, Tržní náměstí 346</t>
  </si>
  <si>
    <t>Název organizace: Základní umělecká škola, Veselí nad Lužnicí, náměstí T.G.Masaryka 22</t>
  </si>
  <si>
    <t>Paragrafy rozpočtové skladby: 3231</t>
  </si>
  <si>
    <t>Název organizace: Základní umělecká škola, Soběslav, Školní náměstí 56</t>
  </si>
  <si>
    <t>Název organizace: Základní umělecká škola, Sezimovo Ústí, Školní náměstí 628</t>
  </si>
  <si>
    <t>Název organizace: Základní umělecká škola V.Pichla, Bechyně, Klášterní 39</t>
  </si>
  <si>
    <t>Název organizace: Základní umělecká škola O.Nedbala, Tábor, Martínka Húsky 62</t>
  </si>
  <si>
    <t>Název organizace: Domov mládeže a Školní jídelna, Tábor, Komenského 2235</t>
  </si>
  <si>
    <t>Paragrafy rozpočtové skladby: 3147</t>
  </si>
  <si>
    <t>Název organizace: Dětský domov, Základní škola a Školní jídelna, Radenín 1</t>
  </si>
  <si>
    <t>Paragrafy rozpočtové skladby: 4322</t>
  </si>
  <si>
    <t>Název organizace: Základní škola speciální Klíček, Tábor-Záluží 17</t>
  </si>
  <si>
    <t>Paragrafy rozpočtové skladby: 3114</t>
  </si>
  <si>
    <t>Název organizace: Mateřská škola a Základní škola, Tábor, tř.Čs.armády 925</t>
  </si>
  <si>
    <t>Název organizace: Základní škola při Dětské psychiatrické léčebně, Opařany 160</t>
  </si>
  <si>
    <t>Paragrafy rozpočtové skladby: 3124</t>
  </si>
  <si>
    <t>Paragrafy rozpočtové skladby: 3123</t>
  </si>
  <si>
    <t>Název organizace: Vyšší odborná škola, Střední škola, Centrum odborné přípravy, Sezimovo Ústí, Budějovická 421</t>
  </si>
  <si>
    <t>Název organizace: Střední škola obchodu, služeb a řemesel a JŠ s právem SJZ, Tábor, Bydlinského 2474</t>
  </si>
  <si>
    <t>Název organizace: Střední škola spojů a informatiky, Tábor, Bydlinského 2474</t>
  </si>
  <si>
    <t>Název organizace: Střední odborná škola pro ochranu a tvorbu životního prostředí, Veselí nad Lužnicí, Blatské sídliště 600/I</t>
  </si>
  <si>
    <t>Paragrafy rozpočtové skladby: 3122</t>
  </si>
  <si>
    <t>Název organizace: Vyšší odborná škola a Střední zemědělská škola, Tábor, nám.T.G.Masaryka 788</t>
  </si>
  <si>
    <t>Název organizace: Střední průmyslová škola keramická, Bechyně, Písecká 203</t>
  </si>
  <si>
    <t>Název organizace: Střední zdravotnická škola, Tábor, Mostecká 1912</t>
  </si>
  <si>
    <t>Název organizace: Střední průmyslová škola strojní a stavební, Tábor, Komenského 1670</t>
  </si>
  <si>
    <t>Název organizace: Obchodní akademie a Vyšší odborná škola ekonomická, Tábor, Jiráskova 1615</t>
  </si>
  <si>
    <t>Název organizace: Gymnázium, Soběslav, E.Beneše 449/II</t>
  </si>
  <si>
    <t>Paragrafy rozpočtové skladby: 3121</t>
  </si>
  <si>
    <t>Název organizace: Gymnázium Pierra de Coubertina, Tábor, nám.Fr.Křižíka 860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</si>
</sst>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Times New Roman"/>
      <family val="1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3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6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3" fontId="0" fillId="0" borderId="4" xfId="0" applyNumberFormat="1" applyFont="1" applyBorder="1" applyAlignment="1" applyProtection="1">
      <alignment/>
      <protection locked="0"/>
    </xf>
    <xf numFmtId="3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7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164" fontId="0" fillId="0" borderId="4" xfId="0" applyNumberFormat="1" applyFon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/>
    </xf>
    <xf numFmtId="3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/>
      <protection/>
    </xf>
    <xf numFmtId="3" fontId="1" fillId="0" borderId="17" xfId="0" applyNumberFormat="1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" xfId="0" applyNumberFormat="1" applyFont="1" applyBorder="1" applyAlignment="1" applyProtection="1">
      <alignment/>
      <protection locked="0"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/>
    </xf>
    <xf numFmtId="3" fontId="0" fillId="0" borderId="3" xfId="0" applyNumberForma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Border="1" applyAlignment="1" applyProtection="1">
      <alignment/>
      <protection/>
    </xf>
    <xf numFmtId="3" fontId="0" fillId="0" borderId="5" xfId="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" xfId="0" applyNumberFormat="1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3" fontId="0" fillId="0" borderId="4" xfId="0" applyNumberFormat="1" applyFont="1" applyBorder="1" applyAlignment="1" applyProtection="1">
      <alignment/>
      <protection locked="0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5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7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3" fontId="1" fillId="0" borderId="16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" xfId="0" applyNumberFormat="1" applyFont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3" fontId="0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" xfId="0" applyNumberFormat="1" applyFont="1" applyFill="1" applyBorder="1" applyAlignment="1" applyProtection="1">
      <alignment/>
      <protection locked="0"/>
    </xf>
    <xf numFmtId="3" fontId="0" fillId="3" borderId="3" xfId="0" applyNumberFormat="1" applyFont="1" applyFill="1" applyBorder="1" applyAlignment="1" applyProtection="1">
      <alignment/>
      <protection locked="0"/>
    </xf>
    <xf numFmtId="3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7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7" xfId="0" applyNumberFormat="1" applyFont="1" applyFill="1" applyBorder="1" applyAlignment="1" applyProtection="1">
      <alignment/>
      <protection locked="0"/>
    </xf>
    <xf numFmtId="3" fontId="0" fillId="3" borderId="7" xfId="0" applyNumberFormat="1" applyFont="1" applyFill="1" applyBorder="1" applyAlignment="1" applyProtection="1">
      <alignment/>
      <protection locked="0"/>
    </xf>
    <xf numFmtId="3" fontId="0" fillId="2" borderId="4" xfId="0" applyNumberFormat="1" applyFont="1" applyFill="1" applyBorder="1" applyAlignment="1" applyProtection="1">
      <alignment/>
      <protection locked="0"/>
    </xf>
    <xf numFmtId="3" fontId="0" fillId="3" borderId="4" xfId="0" applyNumberFormat="1" applyFont="1" applyFill="1" applyBorder="1" applyAlignment="1" applyProtection="1">
      <alignment/>
      <protection locked="0"/>
    </xf>
    <xf numFmtId="3" fontId="0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6" xfId="0" applyNumberFormat="1" applyFont="1" applyFill="1" applyBorder="1" applyAlignment="1" applyProtection="1">
      <alignment/>
      <protection locked="0"/>
    </xf>
    <xf numFmtId="3" fontId="0" fillId="2" borderId="15" xfId="0" applyNumberFormat="1" applyFont="1" applyFill="1" applyBorder="1" applyAlignment="1" applyProtection="1">
      <alignment/>
      <protection locked="0"/>
    </xf>
    <xf numFmtId="3" fontId="0" fillId="3" borderId="6" xfId="0" applyNumberFormat="1" applyFont="1" applyFill="1" applyBorder="1" applyAlignment="1" applyProtection="1">
      <alignment/>
      <protection locked="0"/>
    </xf>
    <xf numFmtId="3" fontId="0" fillId="3" borderId="15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3" borderId="2" xfId="0" applyNumberFormat="1" applyFont="1" applyFill="1" applyBorder="1" applyAlignment="1" applyProtection="1">
      <alignment/>
      <protection locked="0"/>
    </xf>
    <xf numFmtId="3" fontId="0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3" xfId="0" applyNumberFormat="1" applyFont="1" applyFill="1" applyBorder="1" applyAlignment="1" applyProtection="1">
      <alignment/>
      <protection locked="0"/>
    </xf>
    <xf numFmtId="164" fontId="0" fillId="3" borderId="3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25">
      <selection activeCell="B54" sqref="B54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85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84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35686</v>
      </c>
      <c r="D8" s="42">
        <f t="shared" si="0"/>
        <v>6420</v>
      </c>
      <c r="E8" s="42">
        <f t="shared" si="0"/>
        <v>770</v>
      </c>
      <c r="F8" s="42">
        <f t="shared" si="0"/>
        <v>29220</v>
      </c>
      <c r="G8" s="42">
        <f t="shared" si="0"/>
        <v>1986</v>
      </c>
      <c r="H8" s="42">
        <f t="shared" si="0"/>
        <v>535</v>
      </c>
      <c r="I8" s="42">
        <f t="shared" si="0"/>
        <v>14300</v>
      </c>
      <c r="J8" s="42">
        <f t="shared" si="0"/>
        <v>6252</v>
      </c>
      <c r="K8" s="42">
        <f t="shared" si="0"/>
        <v>802</v>
      </c>
      <c r="L8" s="43">
        <f t="shared" si="0"/>
        <v>30302</v>
      </c>
    </row>
    <row r="9" spans="1:12" ht="12.75" customHeight="1">
      <c r="A9" s="55">
        <v>2</v>
      </c>
      <c r="B9" s="56" t="s">
        <v>2</v>
      </c>
      <c r="C9" s="7">
        <v>1865</v>
      </c>
      <c r="D9" s="7">
        <v>780</v>
      </c>
      <c r="E9" s="7">
        <v>50</v>
      </c>
      <c r="F9" s="7">
        <v>150</v>
      </c>
      <c r="G9" s="17">
        <v>255</v>
      </c>
      <c r="H9" s="17"/>
      <c r="I9" s="17">
        <v>38</v>
      </c>
      <c r="J9" s="7">
        <v>600</v>
      </c>
      <c r="K9" s="7">
        <v>82</v>
      </c>
      <c r="L9" s="12">
        <v>300</v>
      </c>
    </row>
    <row r="10" spans="1:12" ht="12.75" customHeight="1">
      <c r="A10" s="57">
        <v>3</v>
      </c>
      <c r="B10" s="44" t="s">
        <v>3</v>
      </c>
      <c r="C10" s="8"/>
      <c r="D10" s="8"/>
      <c r="E10" s="8"/>
      <c r="F10" s="93"/>
      <c r="G10" s="13"/>
      <c r="H10" s="13"/>
      <c r="I10" s="13"/>
      <c r="J10" s="8"/>
      <c r="K10" s="8"/>
      <c r="L10" s="101"/>
    </row>
    <row r="11" spans="1:13" ht="12.75" customHeight="1">
      <c r="A11" s="57">
        <v>4</v>
      </c>
      <c r="B11" s="44" t="s">
        <v>4</v>
      </c>
      <c r="C11" s="8">
        <v>1232</v>
      </c>
      <c r="D11" s="8">
        <v>1470</v>
      </c>
      <c r="E11" s="8"/>
      <c r="F11" s="93"/>
      <c r="G11" s="13">
        <v>437</v>
      </c>
      <c r="H11" s="13"/>
      <c r="I11" s="95"/>
      <c r="J11" s="8">
        <v>1470</v>
      </c>
      <c r="K11" s="8"/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361</v>
      </c>
      <c r="D13" s="8">
        <v>450</v>
      </c>
      <c r="E13" s="8">
        <v>70</v>
      </c>
      <c r="F13" s="8"/>
      <c r="G13" s="13">
        <v>136</v>
      </c>
      <c r="H13" s="13"/>
      <c r="I13" s="13"/>
      <c r="J13" s="8">
        <v>450</v>
      </c>
      <c r="K13" s="8">
        <v>70</v>
      </c>
      <c r="L13" s="14"/>
    </row>
    <row r="14" spans="1:12" ht="12.75" customHeight="1">
      <c r="A14" s="57">
        <v>7</v>
      </c>
      <c r="B14" s="44" t="s">
        <v>7</v>
      </c>
      <c r="C14" s="8">
        <v>950</v>
      </c>
      <c r="D14" s="8"/>
      <c r="E14" s="8">
        <v>650</v>
      </c>
      <c r="F14" s="8">
        <v>220</v>
      </c>
      <c r="G14" s="13"/>
      <c r="H14" s="13">
        <v>532</v>
      </c>
      <c r="I14" s="13">
        <v>160</v>
      </c>
      <c r="J14" s="8"/>
      <c r="K14" s="8">
        <v>650</v>
      </c>
      <c r="L14" s="14">
        <v>220</v>
      </c>
    </row>
    <row r="15" spans="1:12" ht="12.75" customHeight="1">
      <c r="A15" s="57">
        <v>8</v>
      </c>
      <c r="B15" s="44" t="s">
        <v>8</v>
      </c>
      <c r="C15" s="8">
        <v>2746</v>
      </c>
      <c r="D15" s="8">
        <v>2516</v>
      </c>
      <c r="E15" s="8"/>
      <c r="F15" s="8">
        <v>59</v>
      </c>
      <c r="G15" s="13">
        <v>617</v>
      </c>
      <c r="H15" s="13">
        <v>3</v>
      </c>
      <c r="I15" s="13">
        <v>20</v>
      </c>
      <c r="J15" s="8">
        <v>2523</v>
      </c>
      <c r="K15" s="8"/>
      <c r="L15" s="14"/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20058</v>
      </c>
      <c r="D16" s="46">
        <f t="shared" si="1"/>
        <v>0</v>
      </c>
      <c r="E16" s="46">
        <f t="shared" si="1"/>
        <v>0</v>
      </c>
      <c r="F16" s="46">
        <f t="shared" si="1"/>
        <v>20952</v>
      </c>
      <c r="G16" s="46">
        <f t="shared" si="1"/>
        <v>0</v>
      </c>
      <c r="H16" s="46">
        <f t="shared" si="1"/>
        <v>0</v>
      </c>
      <c r="I16" s="46">
        <f t="shared" si="1"/>
        <v>10278</v>
      </c>
      <c r="J16" s="46">
        <f t="shared" si="1"/>
        <v>0</v>
      </c>
      <c r="K16" s="46">
        <f t="shared" si="1"/>
        <v>0</v>
      </c>
      <c r="L16" s="58">
        <f t="shared" si="1"/>
        <v>21685</v>
      </c>
    </row>
    <row r="17" spans="1:12" ht="12.75" customHeight="1">
      <c r="A17" s="57">
        <v>10</v>
      </c>
      <c r="B17" s="44" t="s">
        <v>10</v>
      </c>
      <c r="C17" s="8">
        <v>19852</v>
      </c>
      <c r="D17" s="93"/>
      <c r="E17" s="8"/>
      <c r="F17" s="8">
        <v>20792</v>
      </c>
      <c r="G17" s="47"/>
      <c r="H17" s="13"/>
      <c r="I17" s="13">
        <v>10132</v>
      </c>
      <c r="J17" s="95"/>
      <c r="K17" s="13"/>
      <c r="L17" s="59">
        <v>21525</v>
      </c>
    </row>
    <row r="18" spans="1:12" ht="12.75" customHeight="1">
      <c r="A18" s="57">
        <v>11</v>
      </c>
      <c r="B18" s="44" t="s">
        <v>11</v>
      </c>
      <c r="C18" s="8">
        <v>206</v>
      </c>
      <c r="D18" s="8"/>
      <c r="E18" s="8"/>
      <c r="F18" s="8">
        <v>160</v>
      </c>
      <c r="G18" s="47"/>
      <c r="H18" s="13"/>
      <c r="I18" s="13">
        <v>146</v>
      </c>
      <c r="J18" s="13"/>
      <c r="K18" s="13"/>
      <c r="L18" s="14">
        <v>160</v>
      </c>
    </row>
    <row r="19" spans="1:12" ht="12.75" customHeight="1">
      <c r="A19" s="57">
        <v>12</v>
      </c>
      <c r="B19" s="44" t="s">
        <v>12</v>
      </c>
      <c r="C19" s="8">
        <v>6964</v>
      </c>
      <c r="D19" s="93"/>
      <c r="E19" s="8"/>
      <c r="F19" s="8">
        <v>7333</v>
      </c>
      <c r="G19" s="47"/>
      <c r="H19" s="13"/>
      <c r="I19" s="13">
        <v>3557</v>
      </c>
      <c r="J19" s="93"/>
      <c r="K19" s="8"/>
      <c r="L19" s="59">
        <v>7592</v>
      </c>
    </row>
    <row r="20" spans="1:12" ht="12.75" customHeight="1">
      <c r="A20" s="57">
        <v>13</v>
      </c>
      <c r="B20" s="44" t="s">
        <v>13</v>
      </c>
      <c r="C20" s="8">
        <v>84</v>
      </c>
      <c r="D20" s="8"/>
      <c r="E20" s="8"/>
      <c r="F20" s="8">
        <v>88</v>
      </c>
      <c r="G20" s="13"/>
      <c r="H20" s="13"/>
      <c r="I20" s="13">
        <v>43</v>
      </c>
      <c r="J20" s="8"/>
      <c r="K20" s="8"/>
      <c r="L20" s="9">
        <v>88</v>
      </c>
    </row>
    <row r="21" spans="1:12" ht="12.75" customHeight="1">
      <c r="A21" s="57">
        <v>14</v>
      </c>
      <c r="B21" s="44" t="s">
        <v>14</v>
      </c>
      <c r="C21" s="8">
        <v>397</v>
      </c>
      <c r="D21" s="8"/>
      <c r="E21" s="8"/>
      <c r="F21" s="8">
        <v>416</v>
      </c>
      <c r="G21" s="13"/>
      <c r="H21" s="13"/>
      <c r="I21" s="13">
        <v>203</v>
      </c>
      <c r="J21" s="8"/>
      <c r="K21" s="8"/>
      <c r="L21" s="9">
        <v>416</v>
      </c>
    </row>
    <row r="22" spans="1:12" ht="12.75" customHeight="1">
      <c r="A22" s="57">
        <v>15</v>
      </c>
      <c r="B22" s="44" t="s">
        <v>15</v>
      </c>
      <c r="C22" s="8"/>
      <c r="D22" s="8"/>
      <c r="E22" s="8"/>
      <c r="F22" s="8"/>
      <c r="G22" s="13"/>
      <c r="H22" s="13"/>
      <c r="I22" s="13"/>
      <c r="J22" s="8"/>
      <c r="K22" s="8"/>
      <c r="L22" s="9"/>
    </row>
    <row r="23" spans="1:12" ht="12.75" customHeight="1">
      <c r="A23" s="57">
        <v>16</v>
      </c>
      <c r="B23" s="44" t="s">
        <v>16</v>
      </c>
      <c r="C23" s="8"/>
      <c r="D23" s="8"/>
      <c r="E23" s="8"/>
      <c r="F23" s="93"/>
      <c r="G23" s="13"/>
      <c r="H23" s="13"/>
      <c r="I23" s="95"/>
      <c r="J23" s="8"/>
      <c r="K23" s="8"/>
      <c r="L23" s="103"/>
    </row>
    <row r="24" spans="1:12" ht="12.75" customHeight="1">
      <c r="A24" s="57">
        <v>17</v>
      </c>
      <c r="B24" s="45" t="s">
        <v>17</v>
      </c>
      <c r="C24" s="8">
        <v>144</v>
      </c>
      <c r="D24" s="8">
        <v>199</v>
      </c>
      <c r="E24" s="8"/>
      <c r="F24" s="8">
        <v>2</v>
      </c>
      <c r="G24" s="13">
        <v>73</v>
      </c>
      <c r="H24" s="13"/>
      <c r="I24" s="13">
        <v>1</v>
      </c>
      <c r="J24" s="8">
        <v>199</v>
      </c>
      <c r="K24" s="8"/>
      <c r="L24" s="9">
        <v>1</v>
      </c>
    </row>
    <row r="25" spans="1:12" ht="12.75" customHeight="1">
      <c r="A25" s="57">
        <v>18</v>
      </c>
      <c r="B25" s="45" t="s">
        <v>18</v>
      </c>
      <c r="C25" s="8">
        <v>885</v>
      </c>
      <c r="D25" s="8">
        <v>975</v>
      </c>
      <c r="E25" s="8"/>
      <c r="F25" s="93"/>
      <c r="G25" s="13">
        <v>467</v>
      </c>
      <c r="H25" s="13"/>
      <c r="I25" s="95"/>
      <c r="J25" s="8">
        <v>980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>
        <v>30</v>
      </c>
      <c r="E26" s="8"/>
      <c r="F26" s="8"/>
      <c r="G26" s="13">
        <v>1</v>
      </c>
      <c r="H26" s="13"/>
      <c r="I26" s="47"/>
      <c r="J26" s="8">
        <v>30</v>
      </c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35686</v>
      </c>
      <c r="D28" s="42">
        <f t="shared" si="2"/>
        <v>6420</v>
      </c>
      <c r="E28" s="42">
        <f t="shared" si="2"/>
        <v>770</v>
      </c>
      <c r="F28" s="42">
        <f t="shared" si="2"/>
        <v>29220</v>
      </c>
      <c r="G28" s="42">
        <f t="shared" si="2"/>
        <v>3210</v>
      </c>
      <c r="H28" s="42">
        <f t="shared" si="2"/>
        <v>703</v>
      </c>
      <c r="I28" s="42">
        <f t="shared" si="2"/>
        <v>14610</v>
      </c>
      <c r="J28" s="42">
        <f t="shared" si="2"/>
        <v>6252</v>
      </c>
      <c r="K28" s="42">
        <f t="shared" si="2"/>
        <v>802</v>
      </c>
      <c r="L28" s="43">
        <f t="shared" si="2"/>
        <v>30302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3</v>
      </c>
      <c r="D30" s="93"/>
      <c r="E30" s="8"/>
      <c r="F30" s="93"/>
      <c r="G30" s="95"/>
      <c r="H30" s="13">
        <v>2</v>
      </c>
      <c r="I30" s="95"/>
      <c r="J30" s="93"/>
      <c r="K30" s="8">
        <v>2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119</v>
      </c>
      <c r="D32" s="93"/>
      <c r="E32" s="8">
        <v>70</v>
      </c>
      <c r="F32" s="93"/>
      <c r="G32" s="95"/>
      <c r="H32" s="13">
        <v>74</v>
      </c>
      <c r="I32" s="95"/>
      <c r="J32" s="93"/>
      <c r="K32" s="8">
        <v>100</v>
      </c>
      <c r="L32" s="101"/>
    </row>
    <row r="33" spans="1:12" ht="12.75" customHeight="1">
      <c r="A33" s="57">
        <v>26</v>
      </c>
      <c r="B33" s="45" t="s">
        <v>26</v>
      </c>
      <c r="C33" s="8">
        <v>5</v>
      </c>
      <c r="D33" s="93"/>
      <c r="E33" s="8"/>
      <c r="F33" s="93"/>
      <c r="G33" s="95"/>
      <c r="H33" s="13"/>
      <c r="I33" s="95"/>
      <c r="J33" s="93"/>
      <c r="K33" s="8"/>
      <c r="L33" s="101"/>
    </row>
    <row r="34" spans="1:12" ht="12.75" customHeight="1">
      <c r="A34" s="57">
        <v>27</v>
      </c>
      <c r="B34" s="45" t="s">
        <v>27</v>
      </c>
      <c r="C34" s="8">
        <v>949</v>
      </c>
      <c r="D34" s="93"/>
      <c r="E34" s="8">
        <v>700</v>
      </c>
      <c r="F34" s="93"/>
      <c r="G34" s="95"/>
      <c r="H34" s="13">
        <v>610</v>
      </c>
      <c r="I34" s="95"/>
      <c r="J34" s="93"/>
      <c r="K34" s="8">
        <v>700</v>
      </c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>
        <v>1</v>
      </c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34609</v>
      </c>
      <c r="D38" s="41">
        <v>6420</v>
      </c>
      <c r="E38" s="41"/>
      <c r="F38" s="41">
        <v>29220</v>
      </c>
      <c r="G38" s="80">
        <v>3210</v>
      </c>
      <c r="H38" s="80">
        <v>17</v>
      </c>
      <c r="I38" s="80">
        <v>14610</v>
      </c>
      <c r="J38" s="41">
        <v>6252</v>
      </c>
      <c r="K38" s="41"/>
      <c r="L38" s="81">
        <v>30302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0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1224</v>
      </c>
      <c r="H39" s="42">
        <f t="shared" si="3"/>
        <v>168</v>
      </c>
      <c r="I39" s="42">
        <f t="shared" si="3"/>
        <v>310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/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/>
      <c r="D42" s="93"/>
      <c r="E42" s="8">
        <v>500</v>
      </c>
      <c r="F42" s="93"/>
      <c r="G42" s="93"/>
      <c r="H42" s="8">
        <v>100</v>
      </c>
      <c r="I42" s="93"/>
      <c r="J42" s="95"/>
      <c r="K42" s="13">
        <v>800</v>
      </c>
      <c r="L42" s="101"/>
    </row>
    <row r="43" spans="1:12" ht="12.75" customHeight="1">
      <c r="A43" s="57">
        <v>36</v>
      </c>
      <c r="B43" s="88" t="s">
        <v>36</v>
      </c>
      <c r="C43" s="8">
        <v>5</v>
      </c>
      <c r="D43" s="93"/>
      <c r="E43" s="8"/>
      <c r="F43" s="93"/>
      <c r="G43" s="93"/>
      <c r="H43" s="8"/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76.9</v>
      </c>
      <c r="D45" s="114"/>
      <c r="E45" s="18"/>
      <c r="F45" s="18">
        <v>74.9</v>
      </c>
      <c r="G45" s="114"/>
      <c r="H45" s="18"/>
      <c r="I45" s="18">
        <v>75.9</v>
      </c>
      <c r="J45" s="116"/>
      <c r="K45" s="19"/>
      <c r="L45" s="20">
        <v>76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21512.787169484178</v>
      </c>
      <c r="D46" s="85"/>
      <c r="E46" s="10"/>
      <c r="F46" s="84">
        <f>(((F17*1000)/F45)/12)</f>
        <v>23133.066310636405</v>
      </c>
      <c r="G46" s="10"/>
      <c r="H46" s="10"/>
      <c r="I46" s="84">
        <f>(((I17*1000)/I45)/6)</f>
        <v>22248.57268335529</v>
      </c>
      <c r="J46" s="60"/>
      <c r="K46" s="60"/>
      <c r="L46" s="5">
        <f>(((L17*1000)/L45)/12)</f>
        <v>23601.973684210523</v>
      </c>
    </row>
    <row r="47" spans="1:12" ht="14.2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74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72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109077</v>
      </c>
      <c r="D8" s="42">
        <f t="shared" si="0"/>
        <v>24854</v>
      </c>
      <c r="E8" s="42">
        <f t="shared" si="0"/>
        <v>20860</v>
      </c>
      <c r="F8" s="42">
        <f t="shared" si="0"/>
        <v>58085</v>
      </c>
      <c r="G8" s="42">
        <f t="shared" si="0"/>
        <v>12071</v>
      </c>
      <c r="H8" s="42">
        <f t="shared" si="0"/>
        <v>12400</v>
      </c>
      <c r="I8" s="42">
        <f t="shared" si="0"/>
        <v>28437</v>
      </c>
      <c r="J8" s="42">
        <f t="shared" si="0"/>
        <v>23928</v>
      </c>
      <c r="K8" s="42">
        <f t="shared" si="0"/>
        <v>20806</v>
      </c>
      <c r="L8" s="43">
        <f t="shared" si="0"/>
        <v>63457</v>
      </c>
    </row>
    <row r="9" spans="1:12" ht="12.75" customHeight="1">
      <c r="A9" s="55">
        <v>2</v>
      </c>
      <c r="B9" s="56" t="s">
        <v>2</v>
      </c>
      <c r="C9" s="7">
        <v>17970</v>
      </c>
      <c r="D9" s="7">
        <v>2640</v>
      </c>
      <c r="E9" s="7">
        <v>8500</v>
      </c>
      <c r="F9" s="7"/>
      <c r="G9" s="17">
        <v>1936</v>
      </c>
      <c r="H9" s="17">
        <v>5658</v>
      </c>
      <c r="I9" s="17">
        <v>43</v>
      </c>
      <c r="J9" s="7">
        <v>1777</v>
      </c>
      <c r="K9" s="7">
        <v>8500</v>
      </c>
      <c r="L9" s="12"/>
    </row>
    <row r="10" spans="1:12" ht="12.75" customHeight="1">
      <c r="A10" s="57">
        <v>3</v>
      </c>
      <c r="B10" s="44" t="s">
        <v>3</v>
      </c>
      <c r="C10" s="8">
        <v>7074</v>
      </c>
      <c r="D10" s="8"/>
      <c r="E10" s="8">
        <v>7000</v>
      </c>
      <c r="F10" s="93"/>
      <c r="G10" s="13"/>
      <c r="H10" s="13">
        <v>4028</v>
      </c>
      <c r="I10" s="13"/>
      <c r="J10" s="8"/>
      <c r="K10" s="8">
        <v>7000</v>
      </c>
      <c r="L10" s="101"/>
    </row>
    <row r="11" spans="1:13" ht="12.75" customHeight="1">
      <c r="A11" s="57">
        <v>4</v>
      </c>
      <c r="B11" s="44" t="s">
        <v>4</v>
      </c>
      <c r="C11" s="8">
        <v>7120</v>
      </c>
      <c r="D11" s="8">
        <v>7089</v>
      </c>
      <c r="E11" s="8">
        <v>1500</v>
      </c>
      <c r="F11" s="93"/>
      <c r="G11" s="13">
        <v>3634</v>
      </c>
      <c r="H11" s="13">
        <v>418</v>
      </c>
      <c r="I11" s="95"/>
      <c r="J11" s="8">
        <v>7089</v>
      </c>
      <c r="K11" s="8">
        <v>1500</v>
      </c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8419</v>
      </c>
      <c r="D13" s="8">
        <v>4893</v>
      </c>
      <c r="E13" s="8">
        <v>4000</v>
      </c>
      <c r="F13" s="8"/>
      <c r="G13" s="13">
        <v>1850</v>
      </c>
      <c r="H13" s="13">
        <v>3479</v>
      </c>
      <c r="I13" s="13"/>
      <c r="J13" s="8">
        <v>4250</v>
      </c>
      <c r="K13" s="8">
        <v>4000</v>
      </c>
      <c r="L13" s="14"/>
    </row>
    <row r="14" spans="1:12" ht="12.75" customHeight="1">
      <c r="A14" s="57">
        <v>7</v>
      </c>
      <c r="B14" s="44" t="s">
        <v>7</v>
      </c>
      <c r="C14" s="8">
        <v>198</v>
      </c>
      <c r="D14" s="8"/>
      <c r="E14" s="8">
        <v>40</v>
      </c>
      <c r="F14" s="8"/>
      <c r="G14" s="13"/>
      <c r="H14" s="13">
        <v>15</v>
      </c>
      <c r="I14" s="13">
        <v>121</v>
      </c>
      <c r="J14" s="8"/>
      <c r="K14" s="8">
        <v>40</v>
      </c>
      <c r="L14" s="14"/>
    </row>
    <row r="15" spans="1:12" ht="12.75" customHeight="1">
      <c r="A15" s="57">
        <v>8</v>
      </c>
      <c r="B15" s="44" t="s">
        <v>8</v>
      </c>
      <c r="C15" s="8">
        <v>6167</v>
      </c>
      <c r="D15" s="8">
        <v>5139</v>
      </c>
      <c r="E15" s="8">
        <v>2869</v>
      </c>
      <c r="F15" s="8"/>
      <c r="G15" s="13">
        <v>1947</v>
      </c>
      <c r="H15" s="13">
        <v>496</v>
      </c>
      <c r="I15" s="13">
        <v>19</v>
      </c>
      <c r="J15" s="8">
        <v>5226</v>
      </c>
      <c r="K15" s="8">
        <v>2820</v>
      </c>
      <c r="L15" s="14"/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46680</v>
      </c>
      <c r="D16" s="46">
        <f t="shared" si="1"/>
        <v>0</v>
      </c>
      <c r="E16" s="46">
        <f t="shared" si="1"/>
        <v>2800</v>
      </c>
      <c r="F16" s="46">
        <f t="shared" si="1"/>
        <v>41682</v>
      </c>
      <c r="G16" s="46">
        <f t="shared" si="1"/>
        <v>0</v>
      </c>
      <c r="H16" s="46">
        <f t="shared" si="1"/>
        <v>1683</v>
      </c>
      <c r="I16" s="46">
        <f t="shared" si="1"/>
        <v>20542</v>
      </c>
      <c r="J16" s="46">
        <f t="shared" si="1"/>
        <v>0</v>
      </c>
      <c r="K16" s="46">
        <f t="shared" si="1"/>
        <v>2800</v>
      </c>
      <c r="L16" s="58">
        <f t="shared" si="1"/>
        <v>45517</v>
      </c>
    </row>
    <row r="17" spans="1:12" ht="12.75" customHeight="1">
      <c r="A17" s="57">
        <v>10</v>
      </c>
      <c r="B17" s="44" t="s">
        <v>10</v>
      </c>
      <c r="C17" s="8">
        <v>44688</v>
      </c>
      <c r="D17" s="93"/>
      <c r="E17" s="8">
        <v>1900</v>
      </c>
      <c r="F17" s="8">
        <v>40882</v>
      </c>
      <c r="G17" s="47"/>
      <c r="H17" s="13">
        <v>1222</v>
      </c>
      <c r="I17" s="13">
        <v>20099</v>
      </c>
      <c r="J17" s="95"/>
      <c r="K17" s="13">
        <v>1800</v>
      </c>
      <c r="L17" s="59">
        <v>44517</v>
      </c>
    </row>
    <row r="18" spans="1:12" ht="12.75" customHeight="1">
      <c r="A18" s="57">
        <v>11</v>
      </c>
      <c r="B18" s="44" t="s">
        <v>11</v>
      </c>
      <c r="C18" s="8">
        <v>1992</v>
      </c>
      <c r="D18" s="8"/>
      <c r="E18" s="8">
        <v>900</v>
      </c>
      <c r="F18" s="8">
        <v>800</v>
      </c>
      <c r="G18" s="47"/>
      <c r="H18" s="13">
        <v>461</v>
      </c>
      <c r="I18" s="13">
        <v>443</v>
      </c>
      <c r="J18" s="13"/>
      <c r="K18" s="13">
        <v>1000</v>
      </c>
      <c r="L18" s="14">
        <v>1000</v>
      </c>
    </row>
    <row r="19" spans="1:12" ht="12.75" customHeight="1">
      <c r="A19" s="57">
        <v>12</v>
      </c>
      <c r="B19" s="44" t="s">
        <v>12</v>
      </c>
      <c r="C19" s="8">
        <v>16316</v>
      </c>
      <c r="D19" s="93"/>
      <c r="E19" s="8">
        <v>980</v>
      </c>
      <c r="F19" s="8">
        <v>14589</v>
      </c>
      <c r="G19" s="47"/>
      <c r="H19" s="13">
        <v>538</v>
      </c>
      <c r="I19" s="13">
        <v>7310</v>
      </c>
      <c r="J19" s="93"/>
      <c r="K19" s="8">
        <v>980</v>
      </c>
      <c r="L19" s="59">
        <v>15580</v>
      </c>
    </row>
    <row r="20" spans="1:12" ht="12.75" customHeight="1">
      <c r="A20" s="57">
        <v>13</v>
      </c>
      <c r="B20" s="44" t="s">
        <v>13</v>
      </c>
      <c r="C20" s="8"/>
      <c r="D20" s="8"/>
      <c r="E20" s="8"/>
      <c r="F20" s="8"/>
      <c r="G20" s="13"/>
      <c r="H20" s="13"/>
      <c r="I20" s="13"/>
      <c r="J20" s="8"/>
      <c r="K20" s="8"/>
      <c r="L20" s="9"/>
    </row>
    <row r="21" spans="1:12" ht="12.75" customHeight="1">
      <c r="A21" s="57">
        <v>14</v>
      </c>
      <c r="B21" s="44" t="s">
        <v>14</v>
      </c>
      <c r="C21" s="8">
        <v>894</v>
      </c>
      <c r="D21" s="8"/>
      <c r="E21" s="8">
        <v>56</v>
      </c>
      <c r="F21" s="8">
        <v>817</v>
      </c>
      <c r="G21" s="13"/>
      <c r="H21" s="13">
        <v>22</v>
      </c>
      <c r="I21" s="13">
        <v>402</v>
      </c>
      <c r="J21" s="8"/>
      <c r="K21" s="8">
        <v>56</v>
      </c>
      <c r="L21" s="9">
        <v>860</v>
      </c>
    </row>
    <row r="22" spans="1:12" ht="12.75" customHeight="1">
      <c r="A22" s="57">
        <v>15</v>
      </c>
      <c r="B22" s="44" t="s">
        <v>15</v>
      </c>
      <c r="C22" s="8"/>
      <c r="D22" s="8"/>
      <c r="E22" s="8"/>
      <c r="F22" s="8"/>
      <c r="G22" s="13"/>
      <c r="H22" s="13"/>
      <c r="I22" s="13"/>
      <c r="J22" s="8"/>
      <c r="K22" s="8"/>
      <c r="L22" s="9"/>
    </row>
    <row r="23" spans="1:12" ht="12.75" customHeight="1">
      <c r="A23" s="57">
        <v>16</v>
      </c>
      <c r="B23" s="44" t="s">
        <v>16</v>
      </c>
      <c r="C23" s="8">
        <v>4</v>
      </c>
      <c r="D23" s="8">
        <v>13</v>
      </c>
      <c r="E23" s="8"/>
      <c r="F23" s="93"/>
      <c r="G23" s="13">
        <v>8</v>
      </c>
      <c r="H23" s="13"/>
      <c r="I23" s="95"/>
      <c r="J23" s="8">
        <v>13</v>
      </c>
      <c r="K23" s="8"/>
      <c r="L23" s="103"/>
    </row>
    <row r="24" spans="1:12" ht="12.75" customHeight="1">
      <c r="A24" s="57">
        <v>17</v>
      </c>
      <c r="B24" s="45" t="s">
        <v>17</v>
      </c>
      <c r="C24" s="8">
        <v>990</v>
      </c>
      <c r="D24" s="8">
        <v>135</v>
      </c>
      <c r="E24" s="8">
        <v>10</v>
      </c>
      <c r="F24" s="8">
        <v>997</v>
      </c>
      <c r="G24" s="13">
        <v>525</v>
      </c>
      <c r="H24" s="13">
        <v>83</v>
      </c>
      <c r="I24" s="13"/>
      <c r="J24" s="8">
        <v>135</v>
      </c>
      <c r="K24" s="8">
        <v>10</v>
      </c>
      <c r="L24" s="9">
        <v>1500</v>
      </c>
    </row>
    <row r="25" spans="1:12" ht="12.75" customHeight="1">
      <c r="A25" s="57">
        <v>18</v>
      </c>
      <c r="B25" s="45" t="s">
        <v>18</v>
      </c>
      <c r="C25" s="8">
        <v>4262</v>
      </c>
      <c r="D25" s="8">
        <v>4245</v>
      </c>
      <c r="E25" s="8">
        <v>105</v>
      </c>
      <c r="F25" s="93"/>
      <c r="G25" s="13">
        <v>2092</v>
      </c>
      <c r="H25" s="13">
        <v>8</v>
      </c>
      <c r="I25" s="95"/>
      <c r="J25" s="8">
        <v>4738</v>
      </c>
      <c r="K25" s="8">
        <v>100</v>
      </c>
      <c r="L25" s="103"/>
    </row>
    <row r="26" spans="1:12" ht="12.75" customHeight="1">
      <c r="A26" s="57">
        <v>19</v>
      </c>
      <c r="B26" s="45" t="s">
        <v>19</v>
      </c>
      <c r="C26" s="8">
        <v>57</v>
      </c>
      <c r="D26" s="8">
        <v>700</v>
      </c>
      <c r="E26" s="8"/>
      <c r="F26" s="8"/>
      <c r="G26" s="13">
        <v>79</v>
      </c>
      <c r="H26" s="13"/>
      <c r="I26" s="47"/>
      <c r="J26" s="8">
        <v>700</v>
      </c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109310</v>
      </c>
      <c r="D28" s="42">
        <f t="shared" si="2"/>
        <v>24854</v>
      </c>
      <c r="E28" s="42">
        <f t="shared" si="2"/>
        <v>20860</v>
      </c>
      <c r="F28" s="42">
        <f t="shared" si="2"/>
        <v>58085</v>
      </c>
      <c r="G28" s="42">
        <f t="shared" si="2"/>
        <v>12427</v>
      </c>
      <c r="H28" s="42">
        <f t="shared" si="2"/>
        <v>13931</v>
      </c>
      <c r="I28" s="42">
        <f t="shared" si="2"/>
        <v>29046</v>
      </c>
      <c r="J28" s="42">
        <f t="shared" si="2"/>
        <v>23928</v>
      </c>
      <c r="K28" s="42">
        <f t="shared" si="2"/>
        <v>20806</v>
      </c>
      <c r="L28" s="43">
        <f t="shared" si="2"/>
        <v>63457</v>
      </c>
    </row>
    <row r="29" spans="1:12" ht="12.75" customHeight="1">
      <c r="A29" s="55">
        <v>22</v>
      </c>
      <c r="B29" s="76" t="s">
        <v>22</v>
      </c>
      <c r="C29" s="7"/>
      <c r="D29" s="11"/>
      <c r="E29" s="7">
        <v>18000</v>
      </c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18547</v>
      </c>
      <c r="D30" s="93"/>
      <c r="E30" s="8"/>
      <c r="F30" s="93"/>
      <c r="G30" s="95"/>
      <c r="H30" s="13">
        <v>9880</v>
      </c>
      <c r="I30" s="95"/>
      <c r="J30" s="93"/>
      <c r="K30" s="8">
        <v>18000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247</v>
      </c>
      <c r="D32" s="93"/>
      <c r="E32" s="8">
        <v>10</v>
      </c>
      <c r="F32" s="93"/>
      <c r="G32" s="95"/>
      <c r="H32" s="13">
        <v>104</v>
      </c>
      <c r="I32" s="95"/>
      <c r="J32" s="93"/>
      <c r="K32" s="8">
        <v>10</v>
      </c>
      <c r="L32" s="101"/>
    </row>
    <row r="33" spans="1:12" ht="12.75" customHeight="1">
      <c r="A33" s="57">
        <v>26</v>
      </c>
      <c r="B33" s="45" t="s">
        <v>26</v>
      </c>
      <c r="C33" s="8">
        <v>3628</v>
      </c>
      <c r="D33" s="93"/>
      <c r="E33" s="8">
        <v>2000</v>
      </c>
      <c r="F33" s="93"/>
      <c r="G33" s="95"/>
      <c r="H33" s="13">
        <v>3342</v>
      </c>
      <c r="I33" s="95"/>
      <c r="J33" s="93"/>
      <c r="K33" s="8">
        <v>2000</v>
      </c>
      <c r="L33" s="101"/>
    </row>
    <row r="34" spans="1:12" ht="12.75" customHeight="1">
      <c r="A34" s="57">
        <v>27</v>
      </c>
      <c r="B34" s="45" t="s">
        <v>27</v>
      </c>
      <c r="C34" s="8">
        <v>1114</v>
      </c>
      <c r="D34" s="93"/>
      <c r="E34" s="8">
        <v>800</v>
      </c>
      <c r="F34" s="93"/>
      <c r="G34" s="95"/>
      <c r="H34" s="13">
        <v>540</v>
      </c>
      <c r="I34" s="95"/>
      <c r="J34" s="93"/>
      <c r="K34" s="8">
        <v>796</v>
      </c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>
        <v>13</v>
      </c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>
        <v>2</v>
      </c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>
        <v>97</v>
      </c>
      <c r="D37" s="97"/>
      <c r="E37" s="15">
        <v>50</v>
      </c>
      <c r="F37" s="97"/>
      <c r="G37" s="99"/>
      <c r="H37" s="16">
        <v>22</v>
      </c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85675</v>
      </c>
      <c r="D38" s="41">
        <v>24854</v>
      </c>
      <c r="E38" s="41"/>
      <c r="F38" s="41">
        <v>58085</v>
      </c>
      <c r="G38" s="80">
        <v>12427</v>
      </c>
      <c r="H38" s="80">
        <v>30</v>
      </c>
      <c r="I38" s="80">
        <v>29046</v>
      </c>
      <c r="J38" s="41">
        <v>23928</v>
      </c>
      <c r="K38" s="41"/>
      <c r="L38" s="81">
        <v>63457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233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356</v>
      </c>
      <c r="H39" s="42">
        <f t="shared" si="3"/>
        <v>1531</v>
      </c>
      <c r="I39" s="42">
        <f t="shared" si="3"/>
        <v>609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>
        <v>1317</v>
      </c>
      <c r="D41" s="8"/>
      <c r="E41" s="8"/>
      <c r="F41" s="8"/>
      <c r="G41" s="8"/>
      <c r="H41" s="8">
        <v>1383</v>
      </c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>
        <v>3029</v>
      </c>
      <c r="D42" s="93"/>
      <c r="E42" s="8">
        <v>2000</v>
      </c>
      <c r="F42" s="93"/>
      <c r="G42" s="93"/>
      <c r="H42" s="8">
        <v>3327</v>
      </c>
      <c r="I42" s="93"/>
      <c r="J42" s="95"/>
      <c r="K42" s="13">
        <v>2000</v>
      </c>
      <c r="L42" s="101"/>
    </row>
    <row r="43" spans="1:12" ht="12.75" customHeight="1">
      <c r="A43" s="57">
        <v>36</v>
      </c>
      <c r="B43" s="88" t="s">
        <v>36</v>
      </c>
      <c r="C43" s="8">
        <v>599</v>
      </c>
      <c r="D43" s="93"/>
      <c r="E43" s="8"/>
      <c r="F43" s="93"/>
      <c r="G43" s="93"/>
      <c r="H43" s="8">
        <v>15</v>
      </c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177.2</v>
      </c>
      <c r="D45" s="114"/>
      <c r="E45" s="18">
        <v>8</v>
      </c>
      <c r="F45" s="18">
        <v>176</v>
      </c>
      <c r="G45" s="114"/>
      <c r="H45" s="18">
        <v>10</v>
      </c>
      <c r="I45" s="18">
        <v>176.5</v>
      </c>
      <c r="J45" s="116"/>
      <c r="K45" s="19">
        <v>9</v>
      </c>
      <c r="L45" s="20">
        <v>171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21015.801354401807</v>
      </c>
      <c r="D46" s="85"/>
      <c r="E46" s="10"/>
      <c r="F46" s="84">
        <f>(((F17*1000)/F45)/12)</f>
        <v>19357.007575757576</v>
      </c>
      <c r="G46" s="10"/>
      <c r="H46" s="10"/>
      <c r="I46" s="84">
        <f>(((I17*1000)/I45)/6)</f>
        <v>18979.22568460812</v>
      </c>
      <c r="J46" s="60"/>
      <c r="K46" s="60"/>
      <c r="L46" s="5">
        <f>(((L17*1000)/L45)/12)</f>
        <v>21694.444444444445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6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73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72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68751</v>
      </c>
      <c r="D8" s="42">
        <f t="shared" si="0"/>
        <v>14380</v>
      </c>
      <c r="E8" s="42">
        <f t="shared" si="0"/>
        <v>8225</v>
      </c>
      <c r="F8" s="42">
        <f t="shared" si="0"/>
        <v>45174</v>
      </c>
      <c r="G8" s="42">
        <f t="shared" si="0"/>
        <v>6206</v>
      </c>
      <c r="H8" s="42">
        <f t="shared" si="0"/>
        <v>5014</v>
      </c>
      <c r="I8" s="42">
        <f t="shared" si="0"/>
        <v>22531</v>
      </c>
      <c r="J8" s="42">
        <f t="shared" si="0"/>
        <v>14564</v>
      </c>
      <c r="K8" s="42">
        <f t="shared" si="0"/>
        <v>8340</v>
      </c>
      <c r="L8" s="43">
        <f t="shared" si="0"/>
        <v>46752</v>
      </c>
    </row>
    <row r="9" spans="1:12" ht="12.75" customHeight="1">
      <c r="A9" s="55">
        <v>2</v>
      </c>
      <c r="B9" s="56" t="s">
        <v>2</v>
      </c>
      <c r="C9" s="7">
        <v>7940</v>
      </c>
      <c r="D9" s="7">
        <v>2428</v>
      </c>
      <c r="E9" s="7">
        <v>4256</v>
      </c>
      <c r="F9" s="7">
        <v>443</v>
      </c>
      <c r="G9" s="17">
        <v>962</v>
      </c>
      <c r="H9" s="17">
        <v>2488</v>
      </c>
      <c r="I9" s="17">
        <v>38</v>
      </c>
      <c r="J9" s="7">
        <v>2758</v>
      </c>
      <c r="K9" s="7">
        <v>4300</v>
      </c>
      <c r="L9" s="12">
        <v>500</v>
      </c>
    </row>
    <row r="10" spans="1:12" ht="12.75" customHeight="1">
      <c r="A10" s="57">
        <v>3</v>
      </c>
      <c r="B10" s="44" t="s">
        <v>3</v>
      </c>
      <c r="C10" s="8">
        <v>3743</v>
      </c>
      <c r="D10" s="8"/>
      <c r="E10" s="8">
        <v>4000</v>
      </c>
      <c r="F10" s="93"/>
      <c r="G10" s="13"/>
      <c r="H10" s="13">
        <v>2301</v>
      </c>
      <c r="I10" s="13"/>
      <c r="J10" s="8"/>
      <c r="K10" s="8">
        <v>4100</v>
      </c>
      <c r="L10" s="101"/>
    </row>
    <row r="11" spans="1:13" ht="12.75" customHeight="1">
      <c r="A11" s="57">
        <v>4</v>
      </c>
      <c r="B11" s="44" t="s">
        <v>4</v>
      </c>
      <c r="C11" s="8">
        <v>4642</v>
      </c>
      <c r="D11" s="8">
        <v>3191</v>
      </c>
      <c r="E11" s="8">
        <v>2137</v>
      </c>
      <c r="F11" s="93"/>
      <c r="G11" s="13">
        <v>1613</v>
      </c>
      <c r="H11" s="13">
        <v>985</v>
      </c>
      <c r="I11" s="95"/>
      <c r="J11" s="8">
        <v>3191</v>
      </c>
      <c r="K11" s="8">
        <v>2137</v>
      </c>
      <c r="L11" s="101"/>
      <c r="M11" s="4"/>
    </row>
    <row r="12" spans="1:12" ht="12.75" customHeight="1">
      <c r="A12" s="57">
        <v>5</v>
      </c>
      <c r="B12" s="44" t="s">
        <v>5</v>
      </c>
      <c r="C12" s="8">
        <v>74</v>
      </c>
      <c r="D12" s="93"/>
      <c r="E12" s="8">
        <v>20</v>
      </c>
      <c r="F12" s="93"/>
      <c r="G12" s="95"/>
      <c r="H12" s="13">
        <v>13</v>
      </c>
      <c r="I12" s="95"/>
      <c r="J12" s="93"/>
      <c r="K12" s="8">
        <v>20</v>
      </c>
      <c r="L12" s="101"/>
    </row>
    <row r="13" spans="1:12" ht="12.75" customHeight="1">
      <c r="A13" s="57">
        <v>6</v>
      </c>
      <c r="B13" s="44" t="s">
        <v>6</v>
      </c>
      <c r="C13" s="8">
        <v>5294</v>
      </c>
      <c r="D13" s="8">
        <v>2500</v>
      </c>
      <c r="E13" s="8">
        <v>527</v>
      </c>
      <c r="F13" s="8"/>
      <c r="G13" s="13">
        <v>382</v>
      </c>
      <c r="H13" s="13">
        <v>406</v>
      </c>
      <c r="I13" s="13"/>
      <c r="J13" s="8">
        <v>2200</v>
      </c>
      <c r="K13" s="8">
        <v>1000</v>
      </c>
      <c r="L13" s="14"/>
    </row>
    <row r="14" spans="1:12" ht="12.75" customHeight="1">
      <c r="A14" s="57">
        <v>7</v>
      </c>
      <c r="B14" s="44" t="s">
        <v>7</v>
      </c>
      <c r="C14" s="8">
        <v>61</v>
      </c>
      <c r="D14" s="8"/>
      <c r="E14" s="8">
        <v>10</v>
      </c>
      <c r="F14" s="8">
        <v>90</v>
      </c>
      <c r="G14" s="13"/>
      <c r="H14" s="13"/>
      <c r="I14" s="13">
        <v>14</v>
      </c>
      <c r="J14" s="8"/>
      <c r="K14" s="8"/>
      <c r="L14" s="14">
        <v>90</v>
      </c>
    </row>
    <row r="15" spans="1:12" ht="12.75" customHeight="1">
      <c r="A15" s="57">
        <v>8</v>
      </c>
      <c r="B15" s="44" t="s">
        <v>8</v>
      </c>
      <c r="C15" s="8">
        <v>2517</v>
      </c>
      <c r="D15" s="8">
        <v>2120</v>
      </c>
      <c r="E15" s="8">
        <v>587</v>
      </c>
      <c r="F15" s="8">
        <v>100</v>
      </c>
      <c r="G15" s="13">
        <v>1244</v>
      </c>
      <c r="H15" s="13">
        <v>335</v>
      </c>
      <c r="I15" s="13">
        <v>35</v>
      </c>
      <c r="J15" s="8">
        <v>2203</v>
      </c>
      <c r="K15" s="8">
        <v>581</v>
      </c>
      <c r="L15" s="14">
        <v>100</v>
      </c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32441</v>
      </c>
      <c r="D16" s="46">
        <f t="shared" si="1"/>
        <v>0</v>
      </c>
      <c r="E16" s="46">
        <f t="shared" si="1"/>
        <v>500</v>
      </c>
      <c r="F16" s="46">
        <f t="shared" si="1"/>
        <v>32423</v>
      </c>
      <c r="G16" s="46">
        <f t="shared" si="1"/>
        <v>0</v>
      </c>
      <c r="H16" s="46">
        <f t="shared" si="1"/>
        <v>522</v>
      </c>
      <c r="I16" s="46">
        <f t="shared" si="1"/>
        <v>16378</v>
      </c>
      <c r="J16" s="46">
        <f t="shared" si="1"/>
        <v>0</v>
      </c>
      <c r="K16" s="46">
        <f t="shared" si="1"/>
        <v>100</v>
      </c>
      <c r="L16" s="58">
        <f t="shared" si="1"/>
        <v>33545</v>
      </c>
    </row>
    <row r="17" spans="1:12" ht="12.75" customHeight="1">
      <c r="A17" s="57">
        <v>10</v>
      </c>
      <c r="B17" s="44" t="s">
        <v>10</v>
      </c>
      <c r="C17" s="8">
        <v>31250</v>
      </c>
      <c r="D17" s="93"/>
      <c r="E17" s="8">
        <v>300</v>
      </c>
      <c r="F17" s="8">
        <v>31802</v>
      </c>
      <c r="G17" s="47"/>
      <c r="H17" s="13">
        <v>301</v>
      </c>
      <c r="I17" s="13">
        <v>16069</v>
      </c>
      <c r="J17" s="95"/>
      <c r="K17" s="13">
        <v>100</v>
      </c>
      <c r="L17" s="59">
        <v>32924</v>
      </c>
    </row>
    <row r="18" spans="1:12" ht="12.75" customHeight="1">
      <c r="A18" s="57">
        <v>11</v>
      </c>
      <c r="B18" s="44" t="s">
        <v>11</v>
      </c>
      <c r="C18" s="8">
        <v>1191</v>
      </c>
      <c r="D18" s="8"/>
      <c r="E18" s="8">
        <v>200</v>
      </c>
      <c r="F18" s="8">
        <v>621</v>
      </c>
      <c r="G18" s="47"/>
      <c r="H18" s="13">
        <v>221</v>
      </c>
      <c r="I18" s="13">
        <v>309</v>
      </c>
      <c r="J18" s="13"/>
      <c r="K18" s="13"/>
      <c r="L18" s="14">
        <v>621</v>
      </c>
    </row>
    <row r="19" spans="1:12" ht="12.75" customHeight="1">
      <c r="A19" s="57">
        <v>12</v>
      </c>
      <c r="B19" s="44" t="s">
        <v>12</v>
      </c>
      <c r="C19" s="8">
        <v>11140</v>
      </c>
      <c r="D19" s="93"/>
      <c r="E19" s="8">
        <v>175</v>
      </c>
      <c r="F19" s="8">
        <v>11348</v>
      </c>
      <c r="G19" s="47"/>
      <c r="H19" s="13">
        <v>111</v>
      </c>
      <c r="I19" s="13">
        <v>5654</v>
      </c>
      <c r="J19" s="93"/>
      <c r="K19" s="8"/>
      <c r="L19" s="59">
        <v>11747</v>
      </c>
    </row>
    <row r="20" spans="1:12" ht="12.75" customHeight="1">
      <c r="A20" s="57">
        <v>13</v>
      </c>
      <c r="B20" s="44" t="s">
        <v>13</v>
      </c>
      <c r="C20" s="8">
        <v>134</v>
      </c>
      <c r="D20" s="8"/>
      <c r="E20" s="8"/>
      <c r="F20" s="8">
        <v>133</v>
      </c>
      <c r="G20" s="13"/>
      <c r="H20" s="13"/>
      <c r="I20" s="13">
        <v>75</v>
      </c>
      <c r="J20" s="8"/>
      <c r="K20" s="8"/>
      <c r="L20" s="9">
        <v>133</v>
      </c>
    </row>
    <row r="21" spans="1:12" ht="12.75" customHeight="1">
      <c r="A21" s="57">
        <v>14</v>
      </c>
      <c r="B21" s="44" t="s">
        <v>14</v>
      </c>
      <c r="C21" s="8">
        <v>664</v>
      </c>
      <c r="D21" s="8"/>
      <c r="E21" s="8">
        <v>6</v>
      </c>
      <c r="F21" s="8">
        <v>637</v>
      </c>
      <c r="G21" s="13"/>
      <c r="H21" s="13">
        <v>6</v>
      </c>
      <c r="I21" s="13">
        <v>337</v>
      </c>
      <c r="J21" s="8"/>
      <c r="K21" s="8"/>
      <c r="L21" s="9">
        <v>637</v>
      </c>
    </row>
    <row r="22" spans="1:12" ht="12.75" customHeight="1">
      <c r="A22" s="57">
        <v>15</v>
      </c>
      <c r="B22" s="44" t="s">
        <v>15</v>
      </c>
      <c r="C22" s="8">
        <v>7</v>
      </c>
      <c r="D22" s="8"/>
      <c r="E22" s="8">
        <v>4</v>
      </c>
      <c r="F22" s="8"/>
      <c r="G22" s="13"/>
      <c r="H22" s="13">
        <v>4</v>
      </c>
      <c r="I22" s="13"/>
      <c r="J22" s="8"/>
      <c r="K22" s="8">
        <v>4</v>
      </c>
      <c r="L22" s="9"/>
    </row>
    <row r="23" spans="1:12" ht="12.75" customHeight="1">
      <c r="A23" s="57">
        <v>16</v>
      </c>
      <c r="B23" s="44" t="s">
        <v>16</v>
      </c>
      <c r="C23" s="8">
        <v>20</v>
      </c>
      <c r="D23" s="8">
        <v>20</v>
      </c>
      <c r="E23" s="8"/>
      <c r="F23" s="93"/>
      <c r="G23" s="13">
        <v>5</v>
      </c>
      <c r="H23" s="13">
        <v>10</v>
      </c>
      <c r="I23" s="95"/>
      <c r="J23" s="8">
        <v>20</v>
      </c>
      <c r="K23" s="8">
        <v>13</v>
      </c>
      <c r="L23" s="103"/>
    </row>
    <row r="24" spans="1:12" ht="12.75" customHeight="1">
      <c r="A24" s="57">
        <v>17</v>
      </c>
      <c r="B24" s="45" t="s">
        <v>17</v>
      </c>
      <c r="C24" s="8">
        <v>122</v>
      </c>
      <c r="D24" s="8">
        <v>117</v>
      </c>
      <c r="E24" s="8">
        <v>3</v>
      </c>
      <c r="F24" s="8"/>
      <c r="G24" s="13">
        <v>378</v>
      </c>
      <c r="H24" s="13">
        <v>134</v>
      </c>
      <c r="I24" s="13"/>
      <c r="J24" s="8">
        <v>117</v>
      </c>
      <c r="K24" s="8">
        <v>5</v>
      </c>
      <c r="L24" s="9"/>
    </row>
    <row r="25" spans="1:12" ht="12.75" customHeight="1">
      <c r="A25" s="57">
        <v>18</v>
      </c>
      <c r="B25" s="45" t="s">
        <v>18</v>
      </c>
      <c r="C25" s="8">
        <v>3144</v>
      </c>
      <c r="D25" s="8">
        <v>3567</v>
      </c>
      <c r="E25" s="8"/>
      <c r="F25" s="93"/>
      <c r="G25" s="13">
        <v>1622</v>
      </c>
      <c r="H25" s="13"/>
      <c r="I25" s="95"/>
      <c r="J25" s="8">
        <v>3607</v>
      </c>
      <c r="K25" s="8"/>
      <c r="L25" s="103"/>
    </row>
    <row r="26" spans="1:12" ht="12.75" customHeight="1">
      <c r="A26" s="57">
        <v>19</v>
      </c>
      <c r="B26" s="45" t="s">
        <v>19</v>
      </c>
      <c r="C26" s="8">
        <v>551</v>
      </c>
      <c r="D26" s="8">
        <v>437</v>
      </c>
      <c r="E26" s="8"/>
      <c r="F26" s="8"/>
      <c r="G26" s="13"/>
      <c r="H26" s="13"/>
      <c r="I26" s="47"/>
      <c r="J26" s="8">
        <v>468</v>
      </c>
      <c r="K26" s="8">
        <v>180</v>
      </c>
      <c r="L26" s="9"/>
    </row>
    <row r="27" spans="1:12" ht="12.75" customHeight="1" thickBot="1">
      <c r="A27" s="70">
        <v>20</v>
      </c>
      <c r="B27" s="71" t="s">
        <v>20</v>
      </c>
      <c r="C27" s="15">
        <v>16</v>
      </c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69135</v>
      </c>
      <c r="D28" s="42">
        <f t="shared" si="2"/>
        <v>14380</v>
      </c>
      <c r="E28" s="42">
        <f t="shared" si="2"/>
        <v>8225</v>
      </c>
      <c r="F28" s="42">
        <f t="shared" si="2"/>
        <v>45174</v>
      </c>
      <c r="G28" s="42">
        <f t="shared" si="2"/>
        <v>7190</v>
      </c>
      <c r="H28" s="42">
        <f t="shared" si="2"/>
        <v>5578</v>
      </c>
      <c r="I28" s="42">
        <f t="shared" si="2"/>
        <v>22587</v>
      </c>
      <c r="J28" s="42">
        <f t="shared" si="2"/>
        <v>14564</v>
      </c>
      <c r="K28" s="42">
        <f t="shared" si="2"/>
        <v>8340</v>
      </c>
      <c r="L28" s="43">
        <f t="shared" si="2"/>
        <v>46752</v>
      </c>
    </row>
    <row r="29" spans="1:12" ht="12.75" customHeight="1">
      <c r="A29" s="55">
        <v>22</v>
      </c>
      <c r="B29" s="76" t="s">
        <v>22</v>
      </c>
      <c r="C29" s="7">
        <v>372</v>
      </c>
      <c r="D29" s="11"/>
      <c r="E29" s="7">
        <v>410</v>
      </c>
      <c r="F29" s="11"/>
      <c r="G29" s="111"/>
      <c r="H29" s="17">
        <v>191</v>
      </c>
      <c r="I29" s="111"/>
      <c r="J29" s="11"/>
      <c r="K29" s="7">
        <v>400</v>
      </c>
      <c r="L29" s="107"/>
    </row>
    <row r="30" spans="1:12" ht="12.75" customHeight="1">
      <c r="A30" s="57">
        <v>23</v>
      </c>
      <c r="B30" s="45" t="s">
        <v>23</v>
      </c>
      <c r="C30" s="8">
        <v>6571</v>
      </c>
      <c r="D30" s="93"/>
      <c r="E30" s="8">
        <v>6497</v>
      </c>
      <c r="F30" s="93"/>
      <c r="G30" s="95"/>
      <c r="H30" s="13">
        <v>3852</v>
      </c>
      <c r="I30" s="95"/>
      <c r="J30" s="93"/>
      <c r="K30" s="8">
        <v>7126</v>
      </c>
      <c r="L30" s="101"/>
    </row>
    <row r="31" spans="1:12" ht="12.75" customHeight="1">
      <c r="A31" s="57">
        <v>24</v>
      </c>
      <c r="B31" s="45" t="s">
        <v>24</v>
      </c>
      <c r="C31" s="8">
        <v>81</v>
      </c>
      <c r="D31" s="93"/>
      <c r="E31" s="8">
        <v>20</v>
      </c>
      <c r="F31" s="93"/>
      <c r="G31" s="95"/>
      <c r="H31" s="13">
        <v>15</v>
      </c>
      <c r="I31" s="95"/>
      <c r="J31" s="93"/>
      <c r="K31" s="8">
        <v>20</v>
      </c>
      <c r="L31" s="101"/>
    </row>
    <row r="32" spans="1:12" ht="12.75" customHeight="1">
      <c r="A32" s="57">
        <v>25</v>
      </c>
      <c r="B32" s="45" t="s">
        <v>25</v>
      </c>
      <c r="C32" s="8">
        <v>90</v>
      </c>
      <c r="D32" s="93"/>
      <c r="E32" s="8">
        <v>100</v>
      </c>
      <c r="F32" s="93"/>
      <c r="G32" s="95"/>
      <c r="H32" s="13">
        <v>100</v>
      </c>
      <c r="I32" s="95"/>
      <c r="J32" s="93"/>
      <c r="K32" s="8">
        <v>100</v>
      </c>
      <c r="L32" s="101"/>
    </row>
    <row r="33" spans="1:12" ht="12.75" customHeight="1">
      <c r="A33" s="57">
        <v>26</v>
      </c>
      <c r="B33" s="45" t="s">
        <v>26</v>
      </c>
      <c r="C33" s="8">
        <v>510</v>
      </c>
      <c r="D33" s="93"/>
      <c r="E33" s="8">
        <v>200</v>
      </c>
      <c r="F33" s="93"/>
      <c r="G33" s="95"/>
      <c r="H33" s="13">
        <v>2</v>
      </c>
      <c r="I33" s="95"/>
      <c r="J33" s="93"/>
      <c r="K33" s="8">
        <v>200</v>
      </c>
      <c r="L33" s="101"/>
    </row>
    <row r="34" spans="1:12" ht="12.75" customHeight="1">
      <c r="A34" s="57">
        <v>27</v>
      </c>
      <c r="B34" s="45" t="s">
        <v>27</v>
      </c>
      <c r="C34" s="8">
        <v>-156</v>
      </c>
      <c r="D34" s="93"/>
      <c r="E34" s="8">
        <v>300</v>
      </c>
      <c r="F34" s="93"/>
      <c r="G34" s="95"/>
      <c r="H34" s="13">
        <v>519</v>
      </c>
      <c r="I34" s="95"/>
      <c r="J34" s="93"/>
      <c r="K34" s="8">
        <v>400</v>
      </c>
      <c r="L34" s="101"/>
    </row>
    <row r="35" spans="1:12" ht="12.75" customHeight="1">
      <c r="A35" s="57">
        <v>28</v>
      </c>
      <c r="B35" s="45" t="s">
        <v>28</v>
      </c>
      <c r="C35" s="8">
        <v>6</v>
      </c>
      <c r="D35" s="93"/>
      <c r="E35" s="8">
        <v>10</v>
      </c>
      <c r="F35" s="93"/>
      <c r="G35" s="95"/>
      <c r="H35" s="13"/>
      <c r="I35" s="95"/>
      <c r="J35" s="93"/>
      <c r="K35" s="8">
        <v>70</v>
      </c>
      <c r="L35" s="101"/>
    </row>
    <row r="36" spans="1:12" ht="12.75" customHeight="1">
      <c r="A36" s="57">
        <v>29</v>
      </c>
      <c r="B36" s="45" t="s">
        <v>29</v>
      </c>
      <c r="C36" s="8">
        <v>26</v>
      </c>
      <c r="D36" s="93"/>
      <c r="E36" s="8">
        <v>20</v>
      </c>
      <c r="F36" s="93"/>
      <c r="G36" s="95"/>
      <c r="H36" s="13">
        <v>5</v>
      </c>
      <c r="I36" s="95"/>
      <c r="J36" s="93"/>
      <c r="K36" s="8">
        <v>20</v>
      </c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>
        <v>2</v>
      </c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61635</v>
      </c>
      <c r="D38" s="41">
        <v>14380</v>
      </c>
      <c r="E38" s="41">
        <v>668</v>
      </c>
      <c r="F38" s="41">
        <v>45174</v>
      </c>
      <c r="G38" s="80">
        <v>7190</v>
      </c>
      <c r="H38" s="80">
        <v>892</v>
      </c>
      <c r="I38" s="80">
        <v>22587</v>
      </c>
      <c r="J38" s="41">
        <v>14564</v>
      </c>
      <c r="K38" s="41">
        <v>4</v>
      </c>
      <c r="L38" s="81">
        <v>46752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368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984</v>
      </c>
      <c r="H39" s="42">
        <f t="shared" si="3"/>
        <v>564</v>
      </c>
      <c r="I39" s="42">
        <f t="shared" si="3"/>
        <v>56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>
        <v>620</v>
      </c>
      <c r="D41" s="8"/>
      <c r="E41" s="8"/>
      <c r="F41" s="8"/>
      <c r="G41" s="8"/>
      <c r="H41" s="8"/>
      <c r="I41" s="8"/>
      <c r="J41" s="13"/>
      <c r="K41" s="13">
        <v>18000</v>
      </c>
      <c r="L41" s="14"/>
    </row>
    <row r="42" spans="1:12" ht="12.75" customHeight="1">
      <c r="A42" s="57">
        <v>35</v>
      </c>
      <c r="B42" s="88" t="s">
        <v>35</v>
      </c>
      <c r="C42" s="8">
        <v>5333</v>
      </c>
      <c r="D42" s="93"/>
      <c r="E42" s="8">
        <v>3200</v>
      </c>
      <c r="F42" s="93"/>
      <c r="G42" s="93"/>
      <c r="H42" s="8">
        <v>815</v>
      </c>
      <c r="I42" s="93"/>
      <c r="J42" s="95"/>
      <c r="K42" s="13">
        <v>3600</v>
      </c>
      <c r="L42" s="101"/>
    </row>
    <row r="43" spans="1:12" ht="12.75" customHeight="1">
      <c r="A43" s="57">
        <v>36</v>
      </c>
      <c r="B43" s="88" t="s">
        <v>36</v>
      </c>
      <c r="C43" s="8">
        <v>22</v>
      </c>
      <c r="D43" s="93"/>
      <c r="E43" s="8">
        <v>100</v>
      </c>
      <c r="F43" s="93"/>
      <c r="G43" s="93"/>
      <c r="H43" s="8">
        <v>2</v>
      </c>
      <c r="I43" s="93"/>
      <c r="J43" s="95"/>
      <c r="K43" s="13">
        <v>100</v>
      </c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>
        <v>100</v>
      </c>
      <c r="F44" s="93"/>
      <c r="G44" s="93"/>
      <c r="H44" s="8"/>
      <c r="I44" s="93"/>
      <c r="J44" s="95"/>
      <c r="K44" s="13">
        <v>100</v>
      </c>
      <c r="L44" s="101"/>
    </row>
    <row r="45" spans="1:12" ht="12.75" customHeight="1">
      <c r="A45" s="57">
        <v>38</v>
      </c>
      <c r="B45" s="88" t="s">
        <v>38</v>
      </c>
      <c r="C45" s="18">
        <v>135.3</v>
      </c>
      <c r="D45" s="114"/>
      <c r="E45" s="18">
        <v>2</v>
      </c>
      <c r="F45" s="18">
        <v>129.8</v>
      </c>
      <c r="G45" s="114"/>
      <c r="H45" s="18">
        <v>2</v>
      </c>
      <c r="I45" s="18">
        <v>131.6</v>
      </c>
      <c r="J45" s="116"/>
      <c r="K45" s="19"/>
      <c r="L45" s="20">
        <v>130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19247.351564424735</v>
      </c>
      <c r="D46" s="85"/>
      <c r="E46" s="10"/>
      <c r="F46" s="84">
        <f>(((F17*1000)/F45)/12)</f>
        <v>20417.308680020542</v>
      </c>
      <c r="G46" s="10"/>
      <c r="H46" s="10"/>
      <c r="I46" s="84">
        <f>(((I17*1000)/I45)/6)</f>
        <v>20350.81053698075</v>
      </c>
      <c r="J46" s="60"/>
      <c r="K46" s="60"/>
      <c r="L46" s="5">
        <f>(((L17*1000)/L45)/12)</f>
        <v>21105.128205128207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5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40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72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22760</v>
      </c>
      <c r="D8" s="42">
        <f t="shared" si="0"/>
        <v>4854</v>
      </c>
      <c r="E8" s="42">
        <f t="shared" si="0"/>
        <v>2169</v>
      </c>
      <c r="F8" s="42">
        <f t="shared" si="0"/>
        <v>14691</v>
      </c>
      <c r="G8" s="42">
        <f t="shared" si="0"/>
        <v>2257</v>
      </c>
      <c r="H8" s="42">
        <f t="shared" si="0"/>
        <v>1045</v>
      </c>
      <c r="I8" s="42">
        <f t="shared" si="0"/>
        <v>7229</v>
      </c>
      <c r="J8" s="42">
        <f t="shared" si="0"/>
        <v>4741</v>
      </c>
      <c r="K8" s="42">
        <f t="shared" si="0"/>
        <v>2667</v>
      </c>
      <c r="L8" s="43">
        <f t="shared" si="0"/>
        <v>15274</v>
      </c>
    </row>
    <row r="9" spans="1:12" ht="12.75" customHeight="1">
      <c r="A9" s="55">
        <v>2</v>
      </c>
      <c r="B9" s="56" t="s">
        <v>2</v>
      </c>
      <c r="C9" s="7">
        <v>2435</v>
      </c>
      <c r="D9" s="7">
        <v>1870</v>
      </c>
      <c r="E9" s="7">
        <v>770</v>
      </c>
      <c r="F9" s="7">
        <v>30</v>
      </c>
      <c r="G9" s="17">
        <v>680</v>
      </c>
      <c r="H9" s="17">
        <v>351</v>
      </c>
      <c r="I9" s="17">
        <v>20</v>
      </c>
      <c r="J9" s="7">
        <v>1920</v>
      </c>
      <c r="K9" s="7">
        <v>790</v>
      </c>
      <c r="L9" s="12">
        <v>20</v>
      </c>
    </row>
    <row r="10" spans="1:12" ht="12.75" customHeight="1">
      <c r="A10" s="57">
        <v>3</v>
      </c>
      <c r="B10" s="44" t="s">
        <v>3</v>
      </c>
      <c r="C10" s="8"/>
      <c r="D10" s="8"/>
      <c r="E10" s="8"/>
      <c r="F10" s="93"/>
      <c r="G10" s="13"/>
      <c r="H10" s="13"/>
      <c r="I10" s="13"/>
      <c r="J10" s="8"/>
      <c r="K10" s="8"/>
      <c r="L10" s="101"/>
    </row>
    <row r="11" spans="1:13" ht="12.75" customHeight="1">
      <c r="A11" s="57">
        <v>4</v>
      </c>
      <c r="B11" s="44" t="s">
        <v>4</v>
      </c>
      <c r="C11" s="8">
        <v>1470</v>
      </c>
      <c r="D11" s="8">
        <v>1330</v>
      </c>
      <c r="E11" s="8">
        <v>120</v>
      </c>
      <c r="F11" s="93"/>
      <c r="G11" s="13">
        <v>597</v>
      </c>
      <c r="H11" s="13"/>
      <c r="I11" s="95"/>
      <c r="J11" s="8">
        <v>1330</v>
      </c>
      <c r="K11" s="8">
        <v>140</v>
      </c>
      <c r="L11" s="101"/>
      <c r="M11" s="4"/>
    </row>
    <row r="12" spans="1:12" ht="12.75" customHeight="1">
      <c r="A12" s="57">
        <v>5</v>
      </c>
      <c r="B12" s="44" t="s">
        <v>5</v>
      </c>
      <c r="C12" s="8">
        <v>97</v>
      </c>
      <c r="D12" s="93"/>
      <c r="E12" s="8"/>
      <c r="F12" s="93"/>
      <c r="G12" s="95"/>
      <c r="H12" s="13">
        <v>17</v>
      </c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1580</v>
      </c>
      <c r="D13" s="8">
        <v>273</v>
      </c>
      <c r="E13" s="8">
        <v>132</v>
      </c>
      <c r="F13" s="8"/>
      <c r="G13" s="13">
        <v>199</v>
      </c>
      <c r="H13" s="13"/>
      <c r="I13" s="13"/>
      <c r="J13" s="8">
        <v>73</v>
      </c>
      <c r="K13" s="8">
        <v>112</v>
      </c>
      <c r="L13" s="14"/>
    </row>
    <row r="14" spans="1:12" ht="12.75" customHeight="1">
      <c r="A14" s="57">
        <v>7</v>
      </c>
      <c r="B14" s="44" t="s">
        <v>7</v>
      </c>
      <c r="C14" s="8">
        <v>63</v>
      </c>
      <c r="D14" s="8"/>
      <c r="E14" s="8"/>
      <c r="F14" s="8">
        <v>90</v>
      </c>
      <c r="G14" s="13"/>
      <c r="H14" s="13">
        <v>3</v>
      </c>
      <c r="I14" s="13">
        <v>54</v>
      </c>
      <c r="J14" s="8"/>
      <c r="K14" s="8">
        <v>20</v>
      </c>
      <c r="L14" s="14">
        <v>80</v>
      </c>
    </row>
    <row r="15" spans="1:12" ht="12.75" customHeight="1">
      <c r="A15" s="57">
        <v>8</v>
      </c>
      <c r="B15" s="44" t="s">
        <v>8</v>
      </c>
      <c r="C15" s="8">
        <v>1707</v>
      </c>
      <c r="D15" s="8">
        <v>545</v>
      </c>
      <c r="E15" s="8">
        <v>950</v>
      </c>
      <c r="F15" s="8">
        <v>15</v>
      </c>
      <c r="G15" s="13">
        <v>420</v>
      </c>
      <c r="H15" s="13">
        <v>633</v>
      </c>
      <c r="I15" s="13"/>
      <c r="J15" s="8">
        <v>545</v>
      </c>
      <c r="K15" s="8">
        <v>990</v>
      </c>
      <c r="L15" s="14">
        <v>10</v>
      </c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10637</v>
      </c>
      <c r="D16" s="46">
        <f t="shared" si="1"/>
        <v>0</v>
      </c>
      <c r="E16" s="46">
        <f t="shared" si="1"/>
        <v>60</v>
      </c>
      <c r="F16" s="46">
        <f t="shared" si="1"/>
        <v>10579</v>
      </c>
      <c r="G16" s="46">
        <f t="shared" si="1"/>
        <v>0</v>
      </c>
      <c r="H16" s="46">
        <f t="shared" si="1"/>
        <v>6</v>
      </c>
      <c r="I16" s="46">
        <f t="shared" si="1"/>
        <v>5230</v>
      </c>
      <c r="J16" s="46">
        <f t="shared" si="1"/>
        <v>0</v>
      </c>
      <c r="K16" s="46">
        <f t="shared" si="1"/>
        <v>70</v>
      </c>
      <c r="L16" s="58">
        <f t="shared" si="1"/>
        <v>11057</v>
      </c>
    </row>
    <row r="17" spans="1:12" ht="12.75" customHeight="1">
      <c r="A17" s="57">
        <v>10</v>
      </c>
      <c r="B17" s="44" t="s">
        <v>10</v>
      </c>
      <c r="C17" s="8">
        <v>10320</v>
      </c>
      <c r="D17" s="93"/>
      <c r="E17" s="8"/>
      <c r="F17" s="8">
        <v>10298</v>
      </c>
      <c r="G17" s="47"/>
      <c r="H17" s="13"/>
      <c r="I17" s="13">
        <v>5047</v>
      </c>
      <c r="J17" s="95"/>
      <c r="K17" s="13"/>
      <c r="L17" s="59">
        <v>10777</v>
      </c>
    </row>
    <row r="18" spans="1:12" ht="12.75" customHeight="1">
      <c r="A18" s="57">
        <v>11</v>
      </c>
      <c r="B18" s="44" t="s">
        <v>11</v>
      </c>
      <c r="C18" s="8">
        <v>317</v>
      </c>
      <c r="D18" s="8"/>
      <c r="E18" s="8">
        <v>60</v>
      </c>
      <c r="F18" s="8">
        <v>281</v>
      </c>
      <c r="G18" s="47"/>
      <c r="H18" s="13">
        <v>6</v>
      </c>
      <c r="I18" s="13">
        <v>183</v>
      </c>
      <c r="J18" s="13"/>
      <c r="K18" s="13">
        <v>70</v>
      </c>
      <c r="L18" s="14">
        <v>280</v>
      </c>
    </row>
    <row r="19" spans="1:12" ht="12.75" customHeight="1">
      <c r="A19" s="57">
        <v>12</v>
      </c>
      <c r="B19" s="44" t="s">
        <v>12</v>
      </c>
      <c r="C19" s="8">
        <v>3669</v>
      </c>
      <c r="D19" s="93"/>
      <c r="E19" s="8"/>
      <c r="F19" s="8">
        <v>3693</v>
      </c>
      <c r="G19" s="47"/>
      <c r="H19" s="13"/>
      <c r="I19" s="13">
        <v>1795</v>
      </c>
      <c r="J19" s="93"/>
      <c r="K19" s="8"/>
      <c r="L19" s="59">
        <v>3843</v>
      </c>
    </row>
    <row r="20" spans="1:12" ht="12.75" customHeight="1">
      <c r="A20" s="57">
        <v>13</v>
      </c>
      <c r="B20" s="44" t="s">
        <v>13</v>
      </c>
      <c r="C20" s="8">
        <v>45</v>
      </c>
      <c r="D20" s="8"/>
      <c r="E20" s="8"/>
      <c r="F20" s="8">
        <v>48</v>
      </c>
      <c r="G20" s="13"/>
      <c r="H20" s="13"/>
      <c r="I20" s="13">
        <v>23</v>
      </c>
      <c r="J20" s="8"/>
      <c r="K20" s="8"/>
      <c r="L20" s="9">
        <v>49</v>
      </c>
    </row>
    <row r="21" spans="1:12" ht="12.75" customHeight="1">
      <c r="A21" s="57">
        <v>14</v>
      </c>
      <c r="B21" s="44" t="s">
        <v>14</v>
      </c>
      <c r="C21" s="8">
        <v>228</v>
      </c>
      <c r="D21" s="8"/>
      <c r="E21" s="8">
        <v>1</v>
      </c>
      <c r="F21" s="8">
        <v>236</v>
      </c>
      <c r="G21" s="13"/>
      <c r="H21" s="13"/>
      <c r="I21" s="13">
        <v>103</v>
      </c>
      <c r="J21" s="8"/>
      <c r="K21" s="8"/>
      <c r="L21" s="9">
        <v>215</v>
      </c>
    </row>
    <row r="22" spans="1:12" ht="12.75" customHeight="1">
      <c r="A22" s="57">
        <v>15</v>
      </c>
      <c r="B22" s="44" t="s">
        <v>15</v>
      </c>
      <c r="C22" s="8">
        <v>88</v>
      </c>
      <c r="D22" s="8">
        <v>45</v>
      </c>
      <c r="E22" s="8">
        <v>50</v>
      </c>
      <c r="F22" s="8"/>
      <c r="G22" s="13"/>
      <c r="H22" s="13"/>
      <c r="I22" s="13">
        <v>4</v>
      </c>
      <c r="J22" s="8">
        <v>45</v>
      </c>
      <c r="K22" s="8">
        <v>60</v>
      </c>
      <c r="L22" s="9"/>
    </row>
    <row r="23" spans="1:12" ht="12.75" customHeight="1">
      <c r="A23" s="57">
        <v>16</v>
      </c>
      <c r="B23" s="44" t="s">
        <v>16</v>
      </c>
      <c r="C23" s="8">
        <v>9</v>
      </c>
      <c r="D23" s="8"/>
      <c r="E23" s="8">
        <v>20</v>
      </c>
      <c r="F23" s="93"/>
      <c r="G23" s="13"/>
      <c r="H23" s="13">
        <v>8</v>
      </c>
      <c r="I23" s="95"/>
      <c r="J23" s="8"/>
      <c r="K23" s="8">
        <v>25</v>
      </c>
      <c r="L23" s="103"/>
    </row>
    <row r="24" spans="1:12" ht="12.75" customHeight="1">
      <c r="A24" s="57">
        <v>17</v>
      </c>
      <c r="B24" s="45" t="s">
        <v>17</v>
      </c>
      <c r="C24" s="8">
        <v>226</v>
      </c>
      <c r="D24" s="8">
        <v>18</v>
      </c>
      <c r="E24" s="8">
        <v>66</v>
      </c>
      <c r="F24" s="8"/>
      <c r="G24" s="13">
        <v>57</v>
      </c>
      <c r="H24" s="13">
        <v>27</v>
      </c>
      <c r="I24" s="13"/>
      <c r="J24" s="8">
        <v>18</v>
      </c>
      <c r="K24" s="8">
        <v>460</v>
      </c>
      <c r="L24" s="9"/>
    </row>
    <row r="25" spans="1:12" ht="12.75" customHeight="1">
      <c r="A25" s="57">
        <v>18</v>
      </c>
      <c r="B25" s="45" t="s">
        <v>18</v>
      </c>
      <c r="C25" s="8">
        <v>506</v>
      </c>
      <c r="D25" s="8">
        <v>608</v>
      </c>
      <c r="E25" s="8"/>
      <c r="F25" s="93"/>
      <c r="G25" s="13">
        <v>304</v>
      </c>
      <c r="H25" s="13"/>
      <c r="I25" s="95"/>
      <c r="J25" s="8">
        <v>630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>
        <v>165</v>
      </c>
      <c r="E26" s="8"/>
      <c r="F26" s="8"/>
      <c r="G26" s="13"/>
      <c r="H26" s="13"/>
      <c r="I26" s="47"/>
      <c r="J26" s="8">
        <v>180</v>
      </c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22789</v>
      </c>
      <c r="D28" s="42">
        <f t="shared" si="2"/>
        <v>4854</v>
      </c>
      <c r="E28" s="42">
        <f t="shared" si="2"/>
        <v>2169</v>
      </c>
      <c r="F28" s="42">
        <f t="shared" si="2"/>
        <v>14691</v>
      </c>
      <c r="G28" s="42">
        <f t="shared" si="2"/>
        <v>2427</v>
      </c>
      <c r="H28" s="42">
        <f t="shared" si="2"/>
        <v>1135</v>
      </c>
      <c r="I28" s="42">
        <f t="shared" si="2"/>
        <v>7346</v>
      </c>
      <c r="J28" s="42">
        <f t="shared" si="2"/>
        <v>4741</v>
      </c>
      <c r="K28" s="42">
        <f t="shared" si="2"/>
        <v>2667</v>
      </c>
      <c r="L28" s="43">
        <f t="shared" si="2"/>
        <v>15274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1586</v>
      </c>
      <c r="D30" s="93"/>
      <c r="E30" s="8">
        <v>1972</v>
      </c>
      <c r="F30" s="93"/>
      <c r="G30" s="95"/>
      <c r="H30" s="13">
        <v>942</v>
      </c>
      <c r="I30" s="95"/>
      <c r="J30" s="93"/>
      <c r="K30" s="8">
        <v>1990</v>
      </c>
      <c r="L30" s="101"/>
    </row>
    <row r="31" spans="1:12" ht="12.75" customHeight="1">
      <c r="A31" s="57">
        <v>24</v>
      </c>
      <c r="B31" s="45" t="s">
        <v>24</v>
      </c>
      <c r="C31" s="8">
        <v>101</v>
      </c>
      <c r="D31" s="93"/>
      <c r="E31" s="8">
        <v>10</v>
      </c>
      <c r="F31" s="93"/>
      <c r="G31" s="95"/>
      <c r="H31" s="13">
        <v>22</v>
      </c>
      <c r="I31" s="95"/>
      <c r="J31" s="93"/>
      <c r="K31" s="8">
        <v>32</v>
      </c>
      <c r="L31" s="101"/>
    </row>
    <row r="32" spans="1:12" ht="12.75" customHeight="1">
      <c r="A32" s="57">
        <v>25</v>
      </c>
      <c r="B32" s="45" t="s">
        <v>25</v>
      </c>
      <c r="C32" s="8">
        <v>89</v>
      </c>
      <c r="D32" s="93"/>
      <c r="E32" s="8">
        <v>80</v>
      </c>
      <c r="F32" s="93"/>
      <c r="G32" s="95"/>
      <c r="H32" s="13">
        <v>54</v>
      </c>
      <c r="I32" s="95"/>
      <c r="J32" s="93"/>
      <c r="K32" s="8">
        <v>90</v>
      </c>
      <c r="L32" s="101"/>
    </row>
    <row r="33" spans="1:12" ht="12.75" customHeight="1">
      <c r="A33" s="57">
        <v>26</v>
      </c>
      <c r="B33" s="45" t="s">
        <v>26</v>
      </c>
      <c r="C33" s="8">
        <v>1289</v>
      </c>
      <c r="D33" s="93"/>
      <c r="E33" s="8">
        <v>87</v>
      </c>
      <c r="F33" s="93"/>
      <c r="G33" s="95"/>
      <c r="H33" s="13">
        <v>2</v>
      </c>
      <c r="I33" s="95"/>
      <c r="J33" s="93"/>
      <c r="K33" s="8">
        <v>490</v>
      </c>
      <c r="L33" s="101"/>
    </row>
    <row r="34" spans="1:12" ht="12.75" customHeight="1">
      <c r="A34" s="57">
        <v>27</v>
      </c>
      <c r="B34" s="45" t="s">
        <v>27</v>
      </c>
      <c r="C34" s="8">
        <v>22</v>
      </c>
      <c r="D34" s="93"/>
      <c r="E34" s="8">
        <v>20</v>
      </c>
      <c r="F34" s="93"/>
      <c r="G34" s="95"/>
      <c r="H34" s="13">
        <v>103</v>
      </c>
      <c r="I34" s="95"/>
      <c r="J34" s="93"/>
      <c r="K34" s="8">
        <v>50</v>
      </c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>
        <v>5</v>
      </c>
      <c r="D36" s="93"/>
      <c r="E36" s="8"/>
      <c r="F36" s="93"/>
      <c r="G36" s="95"/>
      <c r="H36" s="13">
        <v>8</v>
      </c>
      <c r="I36" s="95"/>
      <c r="J36" s="93"/>
      <c r="K36" s="8">
        <v>15</v>
      </c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19697</v>
      </c>
      <c r="D38" s="41">
        <v>4854</v>
      </c>
      <c r="E38" s="41"/>
      <c r="F38" s="41">
        <v>14691</v>
      </c>
      <c r="G38" s="80">
        <v>2427</v>
      </c>
      <c r="H38" s="80">
        <v>4</v>
      </c>
      <c r="I38" s="80">
        <v>7346</v>
      </c>
      <c r="J38" s="41">
        <v>4741</v>
      </c>
      <c r="K38" s="41"/>
      <c r="L38" s="81">
        <v>15274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29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170</v>
      </c>
      <c r="H39" s="42">
        <f t="shared" si="3"/>
        <v>90</v>
      </c>
      <c r="I39" s="42">
        <f t="shared" si="3"/>
        <v>117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>
        <v>1000</v>
      </c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>
        <v>1902</v>
      </c>
      <c r="D42" s="93"/>
      <c r="E42" s="8">
        <v>500</v>
      </c>
      <c r="F42" s="93"/>
      <c r="G42" s="93"/>
      <c r="H42" s="8">
        <v>438</v>
      </c>
      <c r="I42" s="93"/>
      <c r="J42" s="95"/>
      <c r="K42" s="13">
        <v>600</v>
      </c>
      <c r="L42" s="101"/>
    </row>
    <row r="43" spans="1:12" ht="12.75" customHeight="1">
      <c r="A43" s="57">
        <v>36</v>
      </c>
      <c r="B43" s="88" t="s">
        <v>36</v>
      </c>
      <c r="C43" s="8">
        <v>98</v>
      </c>
      <c r="D43" s="93"/>
      <c r="E43" s="8">
        <v>87</v>
      </c>
      <c r="F43" s="93"/>
      <c r="G43" s="93"/>
      <c r="H43" s="8">
        <v>2</v>
      </c>
      <c r="I43" s="93"/>
      <c r="J43" s="95"/>
      <c r="K43" s="13">
        <v>490</v>
      </c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42.3</v>
      </c>
      <c r="D45" s="114"/>
      <c r="E45" s="18"/>
      <c r="F45" s="18">
        <v>43</v>
      </c>
      <c r="G45" s="114"/>
      <c r="H45" s="18"/>
      <c r="I45" s="18">
        <v>42.842</v>
      </c>
      <c r="J45" s="116"/>
      <c r="K45" s="19"/>
      <c r="L45" s="20">
        <v>43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20330.96926713948</v>
      </c>
      <c r="D46" s="85"/>
      <c r="E46" s="10"/>
      <c r="F46" s="84">
        <f>(((F17*1000)/F45)/12)</f>
        <v>19957.36434108527</v>
      </c>
      <c r="G46" s="10"/>
      <c r="H46" s="10"/>
      <c r="I46" s="84">
        <f>(((I17*1000)/I45)/6)</f>
        <v>19634.159625289827</v>
      </c>
      <c r="J46" s="60"/>
      <c r="K46" s="60"/>
      <c r="L46" s="5">
        <f>(((L17*1000)/L45)/12)</f>
        <v>20885.658914728683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5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41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71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36202</v>
      </c>
      <c r="D8" s="42">
        <f t="shared" si="0"/>
        <v>5273</v>
      </c>
      <c r="E8" s="42">
        <f t="shared" si="0"/>
        <v>2476</v>
      </c>
      <c r="F8" s="42">
        <f t="shared" si="0"/>
        <v>28619</v>
      </c>
      <c r="G8" s="42">
        <f t="shared" si="0"/>
        <v>2724</v>
      </c>
      <c r="H8" s="42">
        <f t="shared" si="0"/>
        <v>1172</v>
      </c>
      <c r="I8" s="42">
        <f t="shared" si="0"/>
        <v>13790</v>
      </c>
      <c r="J8" s="42">
        <f t="shared" si="0"/>
        <v>5265</v>
      </c>
      <c r="K8" s="42">
        <f t="shared" si="0"/>
        <v>2605</v>
      </c>
      <c r="L8" s="43">
        <f t="shared" si="0"/>
        <v>29594</v>
      </c>
    </row>
    <row r="9" spans="1:12" ht="12.75" customHeight="1">
      <c r="A9" s="55">
        <v>2</v>
      </c>
      <c r="B9" s="56" t="s">
        <v>2</v>
      </c>
      <c r="C9" s="7">
        <v>3460</v>
      </c>
      <c r="D9" s="7">
        <v>1028</v>
      </c>
      <c r="E9" s="7">
        <v>1800</v>
      </c>
      <c r="F9" s="7">
        <v>225</v>
      </c>
      <c r="G9" s="17">
        <v>556</v>
      </c>
      <c r="H9" s="17">
        <v>1043</v>
      </c>
      <c r="I9" s="17">
        <v>158</v>
      </c>
      <c r="J9" s="7">
        <v>950</v>
      </c>
      <c r="K9" s="7">
        <v>1865</v>
      </c>
      <c r="L9" s="12">
        <v>205</v>
      </c>
    </row>
    <row r="10" spans="1:12" ht="12.75" customHeight="1">
      <c r="A10" s="57">
        <v>3</v>
      </c>
      <c r="B10" s="44" t="s">
        <v>3</v>
      </c>
      <c r="C10" s="8">
        <v>1655</v>
      </c>
      <c r="D10" s="8"/>
      <c r="E10" s="8">
        <v>1700</v>
      </c>
      <c r="F10" s="93"/>
      <c r="G10" s="13"/>
      <c r="H10" s="13">
        <v>1041</v>
      </c>
      <c r="I10" s="13"/>
      <c r="J10" s="8"/>
      <c r="K10" s="8">
        <v>1700</v>
      </c>
      <c r="L10" s="101"/>
    </row>
    <row r="11" spans="1:13" ht="12.75" customHeight="1">
      <c r="A11" s="57">
        <v>4</v>
      </c>
      <c r="B11" s="44" t="s">
        <v>4</v>
      </c>
      <c r="C11" s="8">
        <v>1752</v>
      </c>
      <c r="D11" s="8">
        <v>1640</v>
      </c>
      <c r="E11" s="8">
        <v>136</v>
      </c>
      <c r="F11" s="93"/>
      <c r="G11" s="13">
        <v>816</v>
      </c>
      <c r="H11" s="13"/>
      <c r="I11" s="95"/>
      <c r="J11" s="8">
        <v>1640</v>
      </c>
      <c r="K11" s="8">
        <v>140</v>
      </c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400</v>
      </c>
      <c r="D13" s="8">
        <v>100</v>
      </c>
      <c r="E13" s="8">
        <v>100</v>
      </c>
      <c r="F13" s="8"/>
      <c r="G13" s="13">
        <v>95</v>
      </c>
      <c r="H13" s="13"/>
      <c r="I13" s="13"/>
      <c r="J13" s="8">
        <v>100</v>
      </c>
      <c r="K13" s="8">
        <v>250</v>
      </c>
      <c r="L13" s="14"/>
    </row>
    <row r="14" spans="1:12" ht="12.75" customHeight="1">
      <c r="A14" s="57">
        <v>7</v>
      </c>
      <c r="B14" s="44" t="s">
        <v>7</v>
      </c>
      <c r="C14" s="8">
        <v>20</v>
      </c>
      <c r="D14" s="8"/>
      <c r="E14" s="8"/>
      <c r="F14" s="8">
        <v>20</v>
      </c>
      <c r="G14" s="13"/>
      <c r="H14" s="13"/>
      <c r="I14" s="13">
        <v>10</v>
      </c>
      <c r="J14" s="8"/>
      <c r="K14" s="8"/>
      <c r="L14" s="14">
        <v>30</v>
      </c>
    </row>
    <row r="15" spans="1:12" ht="12.75" customHeight="1">
      <c r="A15" s="57">
        <v>8</v>
      </c>
      <c r="B15" s="44" t="s">
        <v>8</v>
      </c>
      <c r="C15" s="8">
        <v>1222</v>
      </c>
      <c r="D15" s="8">
        <v>910</v>
      </c>
      <c r="E15" s="8">
        <v>100</v>
      </c>
      <c r="F15" s="8">
        <v>65</v>
      </c>
      <c r="G15" s="13">
        <v>451</v>
      </c>
      <c r="H15" s="13">
        <v>3</v>
      </c>
      <c r="I15" s="13">
        <v>12</v>
      </c>
      <c r="J15" s="8">
        <v>920</v>
      </c>
      <c r="K15" s="8">
        <v>100</v>
      </c>
      <c r="L15" s="14">
        <v>75</v>
      </c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20244</v>
      </c>
      <c r="D16" s="46">
        <f t="shared" si="1"/>
        <v>0</v>
      </c>
      <c r="E16" s="46">
        <f t="shared" si="1"/>
        <v>260</v>
      </c>
      <c r="F16" s="46">
        <f t="shared" si="1"/>
        <v>20571</v>
      </c>
      <c r="G16" s="46">
        <f t="shared" si="1"/>
        <v>0</v>
      </c>
      <c r="H16" s="46">
        <f t="shared" si="1"/>
        <v>126</v>
      </c>
      <c r="I16" s="46">
        <f t="shared" si="1"/>
        <v>9888</v>
      </c>
      <c r="J16" s="46">
        <f t="shared" si="1"/>
        <v>0</v>
      </c>
      <c r="K16" s="46">
        <f t="shared" si="1"/>
        <v>250</v>
      </c>
      <c r="L16" s="58">
        <f t="shared" si="1"/>
        <v>21292</v>
      </c>
    </row>
    <row r="17" spans="1:12" ht="12.75" customHeight="1">
      <c r="A17" s="57">
        <v>10</v>
      </c>
      <c r="B17" s="44" t="s">
        <v>10</v>
      </c>
      <c r="C17" s="8">
        <v>19884</v>
      </c>
      <c r="D17" s="93"/>
      <c r="E17" s="8"/>
      <c r="F17" s="8">
        <v>20441</v>
      </c>
      <c r="G17" s="47"/>
      <c r="H17" s="13"/>
      <c r="I17" s="13">
        <v>9795</v>
      </c>
      <c r="J17" s="95"/>
      <c r="K17" s="13"/>
      <c r="L17" s="59">
        <v>21162</v>
      </c>
    </row>
    <row r="18" spans="1:12" ht="12.75" customHeight="1">
      <c r="A18" s="57">
        <v>11</v>
      </c>
      <c r="B18" s="44" t="s">
        <v>11</v>
      </c>
      <c r="C18" s="8">
        <v>360</v>
      </c>
      <c r="D18" s="8"/>
      <c r="E18" s="8">
        <v>260</v>
      </c>
      <c r="F18" s="8">
        <v>130</v>
      </c>
      <c r="G18" s="47"/>
      <c r="H18" s="13">
        <v>126</v>
      </c>
      <c r="I18" s="13">
        <v>93</v>
      </c>
      <c r="J18" s="13"/>
      <c r="K18" s="13">
        <v>250</v>
      </c>
      <c r="L18" s="14">
        <v>130</v>
      </c>
    </row>
    <row r="19" spans="1:12" ht="12.75" customHeight="1">
      <c r="A19" s="57">
        <v>12</v>
      </c>
      <c r="B19" s="44" t="s">
        <v>12</v>
      </c>
      <c r="C19" s="8">
        <v>6998</v>
      </c>
      <c r="D19" s="93"/>
      <c r="E19" s="8"/>
      <c r="F19" s="8">
        <v>7200</v>
      </c>
      <c r="G19" s="47"/>
      <c r="H19" s="13"/>
      <c r="I19" s="13">
        <v>3459</v>
      </c>
      <c r="J19" s="93"/>
      <c r="K19" s="8"/>
      <c r="L19" s="59">
        <v>7454</v>
      </c>
    </row>
    <row r="20" spans="1:12" ht="12.75" customHeight="1">
      <c r="A20" s="57">
        <v>13</v>
      </c>
      <c r="B20" s="44" t="s">
        <v>13</v>
      </c>
      <c r="C20" s="8">
        <v>84</v>
      </c>
      <c r="D20" s="8"/>
      <c r="E20" s="8"/>
      <c r="F20" s="8">
        <v>88</v>
      </c>
      <c r="G20" s="13"/>
      <c r="H20" s="13"/>
      <c r="I20" s="13">
        <v>42</v>
      </c>
      <c r="J20" s="8"/>
      <c r="K20" s="8"/>
      <c r="L20" s="9">
        <v>88</v>
      </c>
    </row>
    <row r="21" spans="1:12" ht="12.75" customHeight="1">
      <c r="A21" s="57">
        <v>14</v>
      </c>
      <c r="B21" s="44" t="s">
        <v>14</v>
      </c>
      <c r="C21" s="8">
        <v>476</v>
      </c>
      <c r="D21" s="8"/>
      <c r="E21" s="8"/>
      <c r="F21" s="8">
        <v>450</v>
      </c>
      <c r="G21" s="13"/>
      <c r="H21" s="13"/>
      <c r="I21" s="13">
        <v>221</v>
      </c>
      <c r="J21" s="8"/>
      <c r="K21" s="8"/>
      <c r="L21" s="9">
        <v>450</v>
      </c>
    </row>
    <row r="22" spans="1:12" ht="12.75" customHeight="1">
      <c r="A22" s="57">
        <v>15</v>
      </c>
      <c r="B22" s="44" t="s">
        <v>15</v>
      </c>
      <c r="C22" s="8">
        <v>71</v>
      </c>
      <c r="D22" s="8">
        <v>90</v>
      </c>
      <c r="E22" s="8"/>
      <c r="F22" s="8"/>
      <c r="G22" s="13"/>
      <c r="H22" s="13"/>
      <c r="I22" s="13"/>
      <c r="J22" s="8">
        <v>90</v>
      </c>
      <c r="K22" s="8"/>
      <c r="L22" s="9"/>
    </row>
    <row r="23" spans="1:12" ht="12.75" customHeight="1">
      <c r="A23" s="57">
        <v>16</v>
      </c>
      <c r="B23" s="44" t="s">
        <v>16</v>
      </c>
      <c r="C23" s="8">
        <v>1</v>
      </c>
      <c r="D23" s="8">
        <v>2</v>
      </c>
      <c r="E23" s="8"/>
      <c r="F23" s="93"/>
      <c r="G23" s="13">
        <v>1</v>
      </c>
      <c r="H23" s="13"/>
      <c r="I23" s="95"/>
      <c r="J23" s="8">
        <v>2</v>
      </c>
      <c r="K23" s="8"/>
      <c r="L23" s="103"/>
    </row>
    <row r="24" spans="1:12" ht="12.75" customHeight="1">
      <c r="A24" s="57">
        <v>17</v>
      </c>
      <c r="B24" s="45" t="s">
        <v>17</v>
      </c>
      <c r="C24" s="8">
        <v>61</v>
      </c>
      <c r="D24" s="8">
        <v>60</v>
      </c>
      <c r="E24" s="8"/>
      <c r="F24" s="8"/>
      <c r="G24" s="13">
        <v>44</v>
      </c>
      <c r="H24" s="13"/>
      <c r="I24" s="13"/>
      <c r="J24" s="8">
        <v>60</v>
      </c>
      <c r="K24" s="8"/>
      <c r="L24" s="9"/>
    </row>
    <row r="25" spans="1:12" ht="12.75" customHeight="1">
      <c r="A25" s="57">
        <v>18</v>
      </c>
      <c r="B25" s="45" t="s">
        <v>18</v>
      </c>
      <c r="C25" s="8">
        <v>1413</v>
      </c>
      <c r="D25" s="8">
        <v>1438</v>
      </c>
      <c r="E25" s="8">
        <v>80</v>
      </c>
      <c r="F25" s="93"/>
      <c r="G25" s="13">
        <v>761</v>
      </c>
      <c r="H25" s="13"/>
      <c r="I25" s="95"/>
      <c r="J25" s="8">
        <v>1498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>
        <v>5</v>
      </c>
      <c r="E26" s="8"/>
      <c r="F26" s="8"/>
      <c r="G26" s="13"/>
      <c r="H26" s="13"/>
      <c r="I26" s="47"/>
      <c r="J26" s="8">
        <v>5</v>
      </c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36202</v>
      </c>
      <c r="D28" s="42">
        <f t="shared" si="2"/>
        <v>5273</v>
      </c>
      <c r="E28" s="42">
        <f t="shared" si="2"/>
        <v>2476</v>
      </c>
      <c r="F28" s="42">
        <f t="shared" si="2"/>
        <v>28619</v>
      </c>
      <c r="G28" s="42">
        <f t="shared" si="2"/>
        <v>2637</v>
      </c>
      <c r="H28" s="42">
        <f t="shared" si="2"/>
        <v>1483</v>
      </c>
      <c r="I28" s="42">
        <f t="shared" si="2"/>
        <v>14310</v>
      </c>
      <c r="J28" s="42">
        <f t="shared" si="2"/>
        <v>5265</v>
      </c>
      <c r="K28" s="42">
        <f t="shared" si="2"/>
        <v>2605</v>
      </c>
      <c r="L28" s="43">
        <f t="shared" si="2"/>
        <v>29594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2237</v>
      </c>
      <c r="D30" s="93"/>
      <c r="E30" s="8">
        <v>2200</v>
      </c>
      <c r="F30" s="93"/>
      <c r="G30" s="95"/>
      <c r="H30" s="13">
        <v>1335</v>
      </c>
      <c r="I30" s="95"/>
      <c r="J30" s="93"/>
      <c r="K30" s="8">
        <v>2200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112</v>
      </c>
      <c r="D32" s="93"/>
      <c r="E32" s="8">
        <v>150</v>
      </c>
      <c r="F32" s="93"/>
      <c r="G32" s="95"/>
      <c r="H32" s="13">
        <v>117</v>
      </c>
      <c r="I32" s="95"/>
      <c r="J32" s="93"/>
      <c r="K32" s="8">
        <v>150</v>
      </c>
      <c r="L32" s="101"/>
    </row>
    <row r="33" spans="1:12" ht="12.75" customHeight="1">
      <c r="A33" s="57">
        <v>26</v>
      </c>
      <c r="B33" s="45" t="s">
        <v>26</v>
      </c>
      <c r="C33" s="8">
        <v>356</v>
      </c>
      <c r="D33" s="93"/>
      <c r="E33" s="8">
        <v>100</v>
      </c>
      <c r="F33" s="93"/>
      <c r="G33" s="95"/>
      <c r="H33" s="13"/>
      <c r="I33" s="95"/>
      <c r="J33" s="93"/>
      <c r="K33" s="8">
        <v>250</v>
      </c>
      <c r="L33" s="101"/>
    </row>
    <row r="34" spans="1:12" ht="12.75" customHeight="1">
      <c r="A34" s="57">
        <v>27</v>
      </c>
      <c r="B34" s="45" t="s">
        <v>27</v>
      </c>
      <c r="C34" s="8">
        <v>8</v>
      </c>
      <c r="D34" s="93"/>
      <c r="E34" s="8">
        <v>10</v>
      </c>
      <c r="F34" s="93"/>
      <c r="G34" s="95"/>
      <c r="H34" s="13">
        <v>10</v>
      </c>
      <c r="I34" s="95"/>
      <c r="J34" s="93"/>
      <c r="K34" s="8">
        <v>5</v>
      </c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>
        <v>-16</v>
      </c>
      <c r="D37" s="97"/>
      <c r="E37" s="15">
        <v>16</v>
      </c>
      <c r="F37" s="97"/>
      <c r="G37" s="99"/>
      <c r="H37" s="16">
        <v>16</v>
      </c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33505</v>
      </c>
      <c r="D38" s="41">
        <v>5273</v>
      </c>
      <c r="E38" s="41"/>
      <c r="F38" s="41">
        <v>28619</v>
      </c>
      <c r="G38" s="80">
        <v>2637</v>
      </c>
      <c r="H38" s="80">
        <v>5</v>
      </c>
      <c r="I38" s="80">
        <v>14310</v>
      </c>
      <c r="J38" s="41">
        <v>5265</v>
      </c>
      <c r="K38" s="41"/>
      <c r="L38" s="81">
        <v>29594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0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-87</v>
      </c>
      <c r="H39" s="42">
        <f t="shared" si="3"/>
        <v>311</v>
      </c>
      <c r="I39" s="42">
        <f t="shared" si="3"/>
        <v>520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/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>
        <v>1736</v>
      </c>
      <c r="D42" s="93"/>
      <c r="E42" s="8">
        <v>2524</v>
      </c>
      <c r="F42" s="93"/>
      <c r="G42" s="93"/>
      <c r="H42" s="8">
        <v>123</v>
      </c>
      <c r="I42" s="93"/>
      <c r="J42" s="95"/>
      <c r="K42" s="13">
        <v>1250</v>
      </c>
      <c r="L42" s="101"/>
    </row>
    <row r="43" spans="1:12" ht="12.75" customHeight="1">
      <c r="A43" s="57">
        <v>36</v>
      </c>
      <c r="B43" s="88" t="s">
        <v>36</v>
      </c>
      <c r="C43" s="8">
        <v>356</v>
      </c>
      <c r="D43" s="93"/>
      <c r="E43" s="8">
        <v>100</v>
      </c>
      <c r="F43" s="93"/>
      <c r="G43" s="93"/>
      <c r="H43" s="8"/>
      <c r="I43" s="93"/>
      <c r="J43" s="95"/>
      <c r="K43" s="13">
        <v>250</v>
      </c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85.6</v>
      </c>
      <c r="D45" s="114"/>
      <c r="E45" s="18"/>
      <c r="F45" s="18">
        <v>85.4</v>
      </c>
      <c r="G45" s="114"/>
      <c r="H45" s="18"/>
      <c r="I45" s="18">
        <v>84.8</v>
      </c>
      <c r="J45" s="116"/>
      <c r="K45" s="19"/>
      <c r="L45" s="20">
        <v>85.4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19357.47663551402</v>
      </c>
      <c r="D46" s="85"/>
      <c r="E46" s="10"/>
      <c r="F46" s="84">
        <f>(((F17*1000)/F45)/12)</f>
        <v>19946.330991412957</v>
      </c>
      <c r="G46" s="10"/>
      <c r="H46" s="10"/>
      <c r="I46" s="84">
        <f>(((I17*1000)/I45)/6)</f>
        <v>19251.17924528302</v>
      </c>
      <c r="J46" s="60"/>
      <c r="K46" s="60"/>
      <c r="L46" s="5">
        <f>(((L17*1000)/L45)/12)</f>
        <v>20649.882903981263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7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70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68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12142</v>
      </c>
      <c r="D8" s="42">
        <f t="shared" si="0"/>
        <v>2431</v>
      </c>
      <c r="E8" s="42">
        <f t="shared" si="0"/>
        <v>456</v>
      </c>
      <c r="F8" s="42">
        <f t="shared" si="0"/>
        <v>10290</v>
      </c>
      <c r="G8" s="42">
        <f t="shared" si="0"/>
        <v>1163</v>
      </c>
      <c r="H8" s="42">
        <f t="shared" si="0"/>
        <v>348</v>
      </c>
      <c r="I8" s="42">
        <f t="shared" si="0"/>
        <v>4772</v>
      </c>
      <c r="J8" s="42">
        <f t="shared" si="0"/>
        <v>2700</v>
      </c>
      <c r="K8" s="42">
        <f t="shared" si="0"/>
        <v>881</v>
      </c>
      <c r="L8" s="43">
        <f t="shared" si="0"/>
        <v>10652</v>
      </c>
    </row>
    <row r="9" spans="1:12" ht="12.75" customHeight="1">
      <c r="A9" s="55">
        <v>2</v>
      </c>
      <c r="B9" s="56" t="s">
        <v>2</v>
      </c>
      <c r="C9" s="7">
        <v>839</v>
      </c>
      <c r="D9" s="7">
        <v>378</v>
      </c>
      <c r="E9" s="7">
        <v>29</v>
      </c>
      <c r="F9" s="7">
        <v>45</v>
      </c>
      <c r="G9" s="17">
        <v>174</v>
      </c>
      <c r="H9" s="17">
        <v>15</v>
      </c>
      <c r="I9" s="17">
        <v>4</v>
      </c>
      <c r="J9" s="7">
        <v>378</v>
      </c>
      <c r="K9" s="7">
        <v>39</v>
      </c>
      <c r="L9" s="12">
        <v>50</v>
      </c>
    </row>
    <row r="10" spans="1:12" ht="12.75" customHeight="1">
      <c r="A10" s="57">
        <v>3</v>
      </c>
      <c r="B10" s="44" t="s">
        <v>3</v>
      </c>
      <c r="C10" s="8"/>
      <c r="D10" s="8"/>
      <c r="E10" s="8"/>
      <c r="F10" s="93"/>
      <c r="G10" s="13"/>
      <c r="H10" s="13"/>
      <c r="I10" s="13"/>
      <c r="J10" s="8"/>
      <c r="K10" s="8"/>
      <c r="L10" s="101"/>
    </row>
    <row r="11" spans="1:13" ht="12.75" customHeight="1">
      <c r="A11" s="57">
        <v>4</v>
      </c>
      <c r="B11" s="44" t="s">
        <v>4</v>
      </c>
      <c r="C11" s="8">
        <v>774</v>
      </c>
      <c r="D11" s="8">
        <v>774</v>
      </c>
      <c r="E11" s="8"/>
      <c r="F11" s="93"/>
      <c r="G11" s="13">
        <v>372</v>
      </c>
      <c r="H11" s="13"/>
      <c r="I11" s="95"/>
      <c r="J11" s="8">
        <v>774</v>
      </c>
      <c r="K11" s="8"/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13</v>
      </c>
      <c r="D13" s="8">
        <v>135</v>
      </c>
      <c r="E13" s="8"/>
      <c r="F13" s="8"/>
      <c r="G13" s="13">
        <v>11</v>
      </c>
      <c r="H13" s="13"/>
      <c r="I13" s="13"/>
      <c r="J13" s="8">
        <v>60</v>
      </c>
      <c r="K13" s="8"/>
      <c r="L13" s="14"/>
    </row>
    <row r="14" spans="1:12" ht="12.75" customHeight="1">
      <c r="A14" s="57">
        <v>7</v>
      </c>
      <c r="B14" s="44" t="s">
        <v>7</v>
      </c>
      <c r="C14" s="8">
        <v>18</v>
      </c>
      <c r="D14" s="8"/>
      <c r="E14" s="8"/>
      <c r="F14" s="8">
        <v>30</v>
      </c>
      <c r="G14" s="13"/>
      <c r="H14" s="13"/>
      <c r="I14" s="13">
        <v>8</v>
      </c>
      <c r="J14" s="8"/>
      <c r="K14" s="8"/>
      <c r="L14" s="14">
        <v>25</v>
      </c>
    </row>
    <row r="15" spans="1:12" ht="12.75" customHeight="1">
      <c r="A15" s="57">
        <v>8</v>
      </c>
      <c r="B15" s="44" t="s">
        <v>8</v>
      </c>
      <c r="C15" s="8">
        <v>829</v>
      </c>
      <c r="D15" s="8">
        <v>1080</v>
      </c>
      <c r="E15" s="8">
        <v>1</v>
      </c>
      <c r="F15" s="8">
        <v>80</v>
      </c>
      <c r="G15" s="13">
        <v>582</v>
      </c>
      <c r="H15" s="13">
        <v>7</v>
      </c>
      <c r="I15" s="13">
        <v>46</v>
      </c>
      <c r="J15" s="8">
        <v>1419</v>
      </c>
      <c r="K15" s="8">
        <v>1</v>
      </c>
      <c r="L15" s="14">
        <v>80</v>
      </c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7001</v>
      </c>
      <c r="D16" s="46">
        <f t="shared" si="1"/>
        <v>0</v>
      </c>
      <c r="E16" s="46">
        <f t="shared" si="1"/>
        <v>311</v>
      </c>
      <c r="F16" s="46">
        <f t="shared" si="1"/>
        <v>7376</v>
      </c>
      <c r="G16" s="46">
        <f t="shared" si="1"/>
        <v>0</v>
      </c>
      <c r="H16" s="46">
        <f t="shared" si="1"/>
        <v>238</v>
      </c>
      <c r="I16" s="46">
        <f t="shared" si="1"/>
        <v>3431</v>
      </c>
      <c r="J16" s="46">
        <f t="shared" si="1"/>
        <v>0</v>
      </c>
      <c r="K16" s="46">
        <f t="shared" si="1"/>
        <v>614</v>
      </c>
      <c r="L16" s="58">
        <f t="shared" si="1"/>
        <v>7634</v>
      </c>
    </row>
    <row r="17" spans="1:12" ht="12.75" customHeight="1">
      <c r="A17" s="57">
        <v>10</v>
      </c>
      <c r="B17" s="44" t="s">
        <v>10</v>
      </c>
      <c r="C17" s="8">
        <v>6971</v>
      </c>
      <c r="D17" s="93"/>
      <c r="E17" s="8">
        <v>311</v>
      </c>
      <c r="F17" s="8">
        <v>7326</v>
      </c>
      <c r="G17" s="47"/>
      <c r="H17" s="13">
        <v>238</v>
      </c>
      <c r="I17" s="13">
        <v>3422</v>
      </c>
      <c r="J17" s="95"/>
      <c r="K17" s="54">
        <v>614</v>
      </c>
      <c r="L17" s="59">
        <v>7584</v>
      </c>
    </row>
    <row r="18" spans="1:12" ht="12.75" customHeight="1">
      <c r="A18" s="57">
        <v>11</v>
      </c>
      <c r="B18" s="44" t="s">
        <v>11</v>
      </c>
      <c r="C18" s="8">
        <v>30</v>
      </c>
      <c r="D18" s="8"/>
      <c r="E18" s="8"/>
      <c r="F18" s="8">
        <v>50</v>
      </c>
      <c r="G18" s="47"/>
      <c r="H18" s="13"/>
      <c r="I18" s="13">
        <v>9</v>
      </c>
      <c r="J18" s="13"/>
      <c r="K18" s="13"/>
      <c r="L18" s="14">
        <v>50</v>
      </c>
    </row>
    <row r="19" spans="1:12" ht="12.75" customHeight="1">
      <c r="A19" s="57">
        <v>12</v>
      </c>
      <c r="B19" s="44" t="s">
        <v>12</v>
      </c>
      <c r="C19" s="8">
        <v>2472</v>
      </c>
      <c r="D19" s="93"/>
      <c r="E19" s="8">
        <v>109</v>
      </c>
      <c r="F19" s="8">
        <v>2612</v>
      </c>
      <c r="G19" s="47"/>
      <c r="H19" s="13">
        <v>83</v>
      </c>
      <c r="I19" s="13">
        <v>1215</v>
      </c>
      <c r="J19" s="93"/>
      <c r="K19" s="8">
        <v>215</v>
      </c>
      <c r="L19" s="59">
        <v>2704</v>
      </c>
    </row>
    <row r="20" spans="1:12" ht="12.75" customHeight="1">
      <c r="A20" s="57">
        <v>13</v>
      </c>
      <c r="B20" s="44" t="s">
        <v>13</v>
      </c>
      <c r="C20" s="8"/>
      <c r="D20" s="8"/>
      <c r="E20" s="8"/>
      <c r="F20" s="8"/>
      <c r="G20" s="13"/>
      <c r="H20" s="13"/>
      <c r="I20" s="13"/>
      <c r="J20" s="8"/>
      <c r="K20" s="8"/>
      <c r="L20" s="9"/>
    </row>
    <row r="21" spans="1:12" ht="12.75" customHeight="1">
      <c r="A21" s="57">
        <v>14</v>
      </c>
      <c r="B21" s="44" t="s">
        <v>14</v>
      </c>
      <c r="C21" s="8">
        <v>140</v>
      </c>
      <c r="D21" s="8"/>
      <c r="E21" s="8">
        <v>6</v>
      </c>
      <c r="F21" s="8">
        <v>147</v>
      </c>
      <c r="G21" s="13"/>
      <c r="H21" s="13">
        <v>5</v>
      </c>
      <c r="I21" s="13">
        <v>68</v>
      </c>
      <c r="J21" s="8"/>
      <c r="K21" s="8">
        <v>12</v>
      </c>
      <c r="L21" s="9">
        <v>147</v>
      </c>
    </row>
    <row r="22" spans="1:12" ht="12.75" customHeight="1">
      <c r="A22" s="57">
        <v>15</v>
      </c>
      <c r="B22" s="44" t="s">
        <v>15</v>
      </c>
      <c r="C22" s="8">
        <v>2</v>
      </c>
      <c r="D22" s="8"/>
      <c r="E22" s="8"/>
      <c r="F22" s="8"/>
      <c r="G22" s="13"/>
      <c r="H22" s="13"/>
      <c r="I22" s="13"/>
      <c r="J22" s="8"/>
      <c r="K22" s="8"/>
      <c r="L22" s="9">
        <v>12</v>
      </c>
    </row>
    <row r="23" spans="1:12" ht="12.75" customHeight="1">
      <c r="A23" s="57">
        <v>16</v>
      </c>
      <c r="B23" s="44" t="s">
        <v>16</v>
      </c>
      <c r="C23" s="8"/>
      <c r="D23" s="8"/>
      <c r="E23" s="8"/>
      <c r="F23" s="93"/>
      <c r="G23" s="13"/>
      <c r="H23" s="13"/>
      <c r="I23" s="95"/>
      <c r="J23" s="8"/>
      <c r="K23" s="8"/>
      <c r="L23" s="103"/>
    </row>
    <row r="24" spans="1:12" ht="12.75" customHeight="1">
      <c r="A24" s="57">
        <v>17</v>
      </c>
      <c r="B24" s="45" t="s">
        <v>17</v>
      </c>
      <c r="C24" s="8">
        <v>26</v>
      </c>
      <c r="D24" s="8">
        <v>28</v>
      </c>
      <c r="E24" s="8"/>
      <c r="F24" s="8"/>
      <c r="G24" s="13">
        <v>9</v>
      </c>
      <c r="H24" s="13"/>
      <c r="I24" s="13"/>
      <c r="J24" s="8">
        <v>28</v>
      </c>
      <c r="K24" s="8"/>
      <c r="L24" s="9"/>
    </row>
    <row r="25" spans="1:12" ht="12.75" customHeight="1">
      <c r="A25" s="57">
        <v>18</v>
      </c>
      <c r="B25" s="45" t="s">
        <v>18</v>
      </c>
      <c r="C25" s="8">
        <v>28</v>
      </c>
      <c r="D25" s="8">
        <v>26</v>
      </c>
      <c r="E25" s="8"/>
      <c r="F25" s="93"/>
      <c r="G25" s="13">
        <v>15</v>
      </c>
      <c r="H25" s="13"/>
      <c r="I25" s="95"/>
      <c r="J25" s="8">
        <v>31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>
        <v>10</v>
      </c>
      <c r="E26" s="8"/>
      <c r="F26" s="8"/>
      <c r="G26" s="13"/>
      <c r="H26" s="13"/>
      <c r="I26" s="47"/>
      <c r="J26" s="8">
        <v>10</v>
      </c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12177</v>
      </c>
      <c r="D28" s="42">
        <f t="shared" si="2"/>
        <v>2431</v>
      </c>
      <c r="E28" s="42">
        <f t="shared" si="2"/>
        <v>456</v>
      </c>
      <c r="F28" s="42">
        <f t="shared" si="2"/>
        <v>10290</v>
      </c>
      <c r="G28" s="42">
        <f t="shared" si="2"/>
        <v>1216</v>
      </c>
      <c r="H28" s="42">
        <f t="shared" si="2"/>
        <v>504</v>
      </c>
      <c r="I28" s="42">
        <f t="shared" si="2"/>
        <v>5145</v>
      </c>
      <c r="J28" s="42">
        <f t="shared" si="2"/>
        <v>2700</v>
      </c>
      <c r="K28" s="42">
        <f t="shared" si="2"/>
        <v>881</v>
      </c>
      <c r="L28" s="43">
        <f t="shared" si="2"/>
        <v>10652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/>
      <c r="D30" s="93"/>
      <c r="E30" s="8"/>
      <c r="F30" s="93"/>
      <c r="G30" s="95"/>
      <c r="H30" s="13"/>
      <c r="I30" s="95"/>
      <c r="J30" s="93"/>
      <c r="K30" s="8"/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26</v>
      </c>
      <c r="D32" s="93"/>
      <c r="E32" s="8">
        <v>30</v>
      </c>
      <c r="F32" s="93"/>
      <c r="G32" s="95"/>
      <c r="H32" s="13">
        <v>22</v>
      </c>
      <c r="I32" s="95"/>
      <c r="J32" s="93"/>
      <c r="K32" s="8">
        <v>40</v>
      </c>
      <c r="L32" s="101"/>
    </row>
    <row r="33" spans="1:12" ht="12.75" customHeight="1">
      <c r="A33" s="57">
        <v>26</v>
      </c>
      <c r="B33" s="45" t="s">
        <v>26</v>
      </c>
      <c r="C33" s="8"/>
      <c r="D33" s="93"/>
      <c r="E33" s="8"/>
      <c r="F33" s="93"/>
      <c r="G33" s="95"/>
      <c r="H33" s="13"/>
      <c r="I33" s="95"/>
      <c r="J33" s="93"/>
      <c r="K33" s="8"/>
      <c r="L33" s="101"/>
    </row>
    <row r="34" spans="1:12" ht="12.75" customHeight="1">
      <c r="A34" s="57">
        <v>27</v>
      </c>
      <c r="B34" s="45" t="s">
        <v>27</v>
      </c>
      <c r="C34" s="8"/>
      <c r="D34" s="93"/>
      <c r="E34" s="8"/>
      <c r="F34" s="93"/>
      <c r="G34" s="95"/>
      <c r="H34" s="13">
        <v>2</v>
      </c>
      <c r="I34" s="95"/>
      <c r="J34" s="93"/>
      <c r="K34" s="8"/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12151</v>
      </c>
      <c r="D38" s="41">
        <v>2431</v>
      </c>
      <c r="E38" s="41">
        <v>426</v>
      </c>
      <c r="F38" s="41">
        <v>10290</v>
      </c>
      <c r="G38" s="80">
        <v>1216</v>
      </c>
      <c r="H38" s="80">
        <v>480</v>
      </c>
      <c r="I38" s="80">
        <v>5145</v>
      </c>
      <c r="J38" s="41">
        <v>2700</v>
      </c>
      <c r="K38" s="41">
        <v>841</v>
      </c>
      <c r="L38" s="81">
        <v>10652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35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53</v>
      </c>
      <c r="H39" s="42">
        <f t="shared" si="3"/>
        <v>156</v>
      </c>
      <c r="I39" s="42">
        <f t="shared" si="3"/>
        <v>373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/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>
        <v>66</v>
      </c>
      <c r="D42" s="93"/>
      <c r="E42" s="8">
        <v>127</v>
      </c>
      <c r="F42" s="93"/>
      <c r="G42" s="93"/>
      <c r="H42" s="8">
        <v>127</v>
      </c>
      <c r="I42" s="93"/>
      <c r="J42" s="95"/>
      <c r="K42" s="13">
        <v>100</v>
      </c>
      <c r="L42" s="101"/>
    </row>
    <row r="43" spans="1:12" ht="12.75" customHeight="1">
      <c r="A43" s="57">
        <v>36</v>
      </c>
      <c r="B43" s="88" t="s">
        <v>36</v>
      </c>
      <c r="C43" s="8"/>
      <c r="D43" s="93"/>
      <c r="E43" s="8"/>
      <c r="F43" s="93"/>
      <c r="G43" s="93"/>
      <c r="H43" s="8"/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26.9</v>
      </c>
      <c r="D45" s="114"/>
      <c r="E45" s="18">
        <v>3</v>
      </c>
      <c r="F45" s="18">
        <v>29</v>
      </c>
      <c r="G45" s="114"/>
      <c r="H45" s="18">
        <v>3</v>
      </c>
      <c r="I45" s="18">
        <v>29</v>
      </c>
      <c r="J45" s="116"/>
      <c r="K45" s="19">
        <v>3</v>
      </c>
      <c r="L45" s="20">
        <v>29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21595.41511771995</v>
      </c>
      <c r="D46" s="85"/>
      <c r="E46" s="10"/>
      <c r="F46" s="84">
        <f>(((F17*1000)/F45)/12)</f>
        <v>21051.724137931033</v>
      </c>
      <c r="G46" s="10"/>
      <c r="H46" s="10"/>
      <c r="I46" s="84">
        <f>(((I17*1000)/I45)/6)</f>
        <v>19666.666666666668</v>
      </c>
      <c r="J46" s="60"/>
      <c r="K46" s="60"/>
      <c r="L46" s="5">
        <f>(((L17*1000)/L45)/12)</f>
        <v>21793.103448275862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69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68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12702</v>
      </c>
      <c r="D8" s="42">
        <f t="shared" si="0"/>
        <v>2203</v>
      </c>
      <c r="E8" s="42">
        <f t="shared" si="0"/>
        <v>280</v>
      </c>
      <c r="F8" s="42">
        <f t="shared" si="0"/>
        <v>10450</v>
      </c>
      <c r="G8" s="42">
        <f t="shared" si="0"/>
        <v>908</v>
      </c>
      <c r="H8" s="42">
        <f t="shared" si="0"/>
        <v>485</v>
      </c>
      <c r="I8" s="42">
        <f t="shared" si="0"/>
        <v>5071</v>
      </c>
      <c r="J8" s="42">
        <f t="shared" si="0"/>
        <v>2124</v>
      </c>
      <c r="K8" s="42">
        <f t="shared" si="0"/>
        <v>320</v>
      </c>
      <c r="L8" s="43">
        <f t="shared" si="0"/>
        <v>10823</v>
      </c>
    </row>
    <row r="9" spans="1:12" ht="12.75" customHeight="1">
      <c r="A9" s="55">
        <v>2</v>
      </c>
      <c r="B9" s="56" t="s">
        <v>2</v>
      </c>
      <c r="C9" s="7">
        <v>908</v>
      </c>
      <c r="D9" s="7">
        <v>416</v>
      </c>
      <c r="E9" s="7">
        <v>200</v>
      </c>
      <c r="F9" s="7">
        <v>61</v>
      </c>
      <c r="G9" s="17">
        <v>153</v>
      </c>
      <c r="H9" s="17">
        <v>218</v>
      </c>
      <c r="I9" s="17">
        <v>17</v>
      </c>
      <c r="J9" s="7">
        <v>420</v>
      </c>
      <c r="K9" s="7">
        <v>200</v>
      </c>
      <c r="L9" s="12">
        <v>61</v>
      </c>
    </row>
    <row r="10" spans="1:12" ht="12.75" customHeight="1">
      <c r="A10" s="57">
        <v>3</v>
      </c>
      <c r="B10" s="44" t="s">
        <v>3</v>
      </c>
      <c r="C10" s="8">
        <v>200</v>
      </c>
      <c r="D10" s="8"/>
      <c r="E10" s="8">
        <v>200</v>
      </c>
      <c r="F10" s="93"/>
      <c r="G10" s="13">
        <v>117</v>
      </c>
      <c r="H10" s="13">
        <v>117</v>
      </c>
      <c r="I10" s="13"/>
      <c r="J10" s="8"/>
      <c r="K10" s="8">
        <v>200</v>
      </c>
      <c r="L10" s="101"/>
    </row>
    <row r="11" spans="1:13" ht="12.75" customHeight="1">
      <c r="A11" s="57">
        <v>4</v>
      </c>
      <c r="B11" s="44" t="s">
        <v>4</v>
      </c>
      <c r="C11" s="8">
        <v>706</v>
      </c>
      <c r="D11" s="8">
        <v>725</v>
      </c>
      <c r="E11" s="8"/>
      <c r="F11" s="93"/>
      <c r="G11" s="13">
        <v>354</v>
      </c>
      <c r="H11" s="13"/>
      <c r="I11" s="95"/>
      <c r="J11" s="8">
        <v>725</v>
      </c>
      <c r="K11" s="8"/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288</v>
      </c>
      <c r="D13" s="8">
        <v>300</v>
      </c>
      <c r="E13" s="8"/>
      <c r="F13" s="8"/>
      <c r="G13" s="13">
        <v>17</v>
      </c>
      <c r="H13" s="13">
        <v>149</v>
      </c>
      <c r="I13" s="13"/>
      <c r="J13" s="8">
        <v>150</v>
      </c>
      <c r="K13" s="8"/>
      <c r="L13" s="14"/>
    </row>
    <row r="14" spans="1:12" ht="12.75" customHeight="1">
      <c r="A14" s="57">
        <v>7</v>
      </c>
      <c r="B14" s="44" t="s">
        <v>7</v>
      </c>
      <c r="C14" s="8">
        <v>49</v>
      </c>
      <c r="D14" s="8"/>
      <c r="E14" s="8"/>
      <c r="F14" s="8">
        <v>30</v>
      </c>
      <c r="G14" s="13"/>
      <c r="H14" s="13"/>
      <c r="I14" s="13">
        <v>37</v>
      </c>
      <c r="J14" s="8"/>
      <c r="K14" s="8"/>
      <c r="L14" s="14">
        <v>30</v>
      </c>
    </row>
    <row r="15" spans="1:12" ht="12.75" customHeight="1">
      <c r="A15" s="57">
        <v>8</v>
      </c>
      <c r="B15" s="44" t="s">
        <v>8</v>
      </c>
      <c r="C15" s="8">
        <v>583</v>
      </c>
      <c r="D15" s="8">
        <v>472</v>
      </c>
      <c r="E15" s="8">
        <v>70</v>
      </c>
      <c r="F15" s="8">
        <v>45</v>
      </c>
      <c r="G15" s="13">
        <v>258</v>
      </c>
      <c r="H15" s="13">
        <v>100</v>
      </c>
      <c r="I15" s="13">
        <v>34</v>
      </c>
      <c r="J15" s="8">
        <v>520</v>
      </c>
      <c r="K15" s="8">
        <v>80</v>
      </c>
      <c r="L15" s="14">
        <v>45</v>
      </c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7152</v>
      </c>
      <c r="D16" s="46">
        <f t="shared" si="1"/>
        <v>0</v>
      </c>
      <c r="E16" s="46">
        <f t="shared" si="1"/>
        <v>0</v>
      </c>
      <c r="F16" s="46">
        <f t="shared" si="1"/>
        <v>7500</v>
      </c>
      <c r="G16" s="46">
        <f t="shared" si="1"/>
        <v>0</v>
      </c>
      <c r="H16" s="46">
        <f t="shared" si="1"/>
        <v>18</v>
      </c>
      <c r="I16" s="46">
        <f t="shared" si="1"/>
        <v>3624</v>
      </c>
      <c r="J16" s="46">
        <f t="shared" si="1"/>
        <v>0</v>
      </c>
      <c r="K16" s="46">
        <f t="shared" si="1"/>
        <v>0</v>
      </c>
      <c r="L16" s="58">
        <f t="shared" si="1"/>
        <v>7779</v>
      </c>
    </row>
    <row r="17" spans="1:12" ht="12.75" customHeight="1">
      <c r="A17" s="57">
        <v>10</v>
      </c>
      <c r="B17" s="44" t="s">
        <v>10</v>
      </c>
      <c r="C17" s="8">
        <v>7137</v>
      </c>
      <c r="D17" s="93"/>
      <c r="E17" s="8"/>
      <c r="F17" s="8">
        <v>7485</v>
      </c>
      <c r="G17" s="47"/>
      <c r="H17" s="13">
        <v>18</v>
      </c>
      <c r="I17" s="13">
        <v>3609</v>
      </c>
      <c r="J17" s="95"/>
      <c r="K17" s="13"/>
      <c r="L17" s="59">
        <v>7764</v>
      </c>
    </row>
    <row r="18" spans="1:12" ht="12.75" customHeight="1">
      <c r="A18" s="57">
        <v>11</v>
      </c>
      <c r="B18" s="44" t="s">
        <v>11</v>
      </c>
      <c r="C18" s="8">
        <v>15</v>
      </c>
      <c r="D18" s="8"/>
      <c r="E18" s="8"/>
      <c r="F18" s="8">
        <v>15</v>
      </c>
      <c r="G18" s="47"/>
      <c r="H18" s="13"/>
      <c r="I18" s="13">
        <v>15</v>
      </c>
      <c r="J18" s="13"/>
      <c r="K18" s="13"/>
      <c r="L18" s="14">
        <v>15</v>
      </c>
    </row>
    <row r="19" spans="1:12" ht="12.75" customHeight="1">
      <c r="A19" s="57">
        <v>12</v>
      </c>
      <c r="B19" s="44" t="s">
        <v>12</v>
      </c>
      <c r="C19" s="8">
        <v>2502</v>
      </c>
      <c r="D19" s="93"/>
      <c r="E19" s="8"/>
      <c r="F19" s="8">
        <v>2625</v>
      </c>
      <c r="G19" s="47"/>
      <c r="H19" s="13"/>
      <c r="I19" s="13">
        <v>1270</v>
      </c>
      <c r="J19" s="93"/>
      <c r="K19" s="8"/>
      <c r="L19" s="59">
        <v>2718</v>
      </c>
    </row>
    <row r="20" spans="1:12" ht="12.75" customHeight="1">
      <c r="A20" s="57">
        <v>13</v>
      </c>
      <c r="B20" s="44" t="s">
        <v>13</v>
      </c>
      <c r="C20" s="8">
        <v>30</v>
      </c>
      <c r="D20" s="8"/>
      <c r="E20" s="8"/>
      <c r="F20" s="8">
        <v>34</v>
      </c>
      <c r="G20" s="13"/>
      <c r="H20" s="13"/>
      <c r="I20" s="13">
        <v>15</v>
      </c>
      <c r="J20" s="8"/>
      <c r="K20" s="8"/>
      <c r="L20" s="9">
        <v>35</v>
      </c>
    </row>
    <row r="21" spans="1:12" ht="12.75" customHeight="1">
      <c r="A21" s="57">
        <v>14</v>
      </c>
      <c r="B21" s="44" t="s">
        <v>14</v>
      </c>
      <c r="C21" s="8">
        <v>143</v>
      </c>
      <c r="D21" s="8"/>
      <c r="E21" s="8"/>
      <c r="F21" s="8">
        <v>150</v>
      </c>
      <c r="G21" s="13"/>
      <c r="H21" s="13"/>
      <c r="I21" s="13">
        <v>73</v>
      </c>
      <c r="J21" s="8"/>
      <c r="K21" s="8"/>
      <c r="L21" s="9">
        <v>150</v>
      </c>
    </row>
    <row r="22" spans="1:12" ht="12.75" customHeight="1">
      <c r="A22" s="57">
        <v>15</v>
      </c>
      <c r="B22" s="44" t="s">
        <v>15</v>
      </c>
      <c r="C22" s="8">
        <v>8</v>
      </c>
      <c r="D22" s="8"/>
      <c r="E22" s="8"/>
      <c r="F22" s="8">
        <v>5</v>
      </c>
      <c r="G22" s="13"/>
      <c r="H22" s="13"/>
      <c r="I22" s="13">
        <v>1</v>
      </c>
      <c r="J22" s="8"/>
      <c r="K22" s="8"/>
      <c r="L22" s="9">
        <v>5</v>
      </c>
    </row>
    <row r="23" spans="1:12" ht="12.75" customHeight="1">
      <c r="A23" s="57">
        <v>16</v>
      </c>
      <c r="B23" s="44" t="s">
        <v>16</v>
      </c>
      <c r="C23" s="8">
        <v>5</v>
      </c>
      <c r="D23" s="8">
        <v>5</v>
      </c>
      <c r="E23" s="8"/>
      <c r="F23" s="93"/>
      <c r="G23" s="13">
        <v>2</v>
      </c>
      <c r="H23" s="13"/>
      <c r="I23" s="95"/>
      <c r="J23" s="8">
        <v>5</v>
      </c>
      <c r="K23" s="8"/>
      <c r="L23" s="103"/>
    </row>
    <row r="24" spans="1:12" ht="12.75" customHeight="1">
      <c r="A24" s="57">
        <v>17</v>
      </c>
      <c r="B24" s="45" t="s">
        <v>17</v>
      </c>
      <c r="C24" s="8">
        <v>50</v>
      </c>
      <c r="D24" s="8">
        <v>48</v>
      </c>
      <c r="E24" s="8">
        <v>10</v>
      </c>
      <c r="F24" s="8"/>
      <c r="G24" s="13">
        <v>11</v>
      </c>
      <c r="H24" s="13"/>
      <c r="I24" s="13"/>
      <c r="J24" s="8">
        <v>51</v>
      </c>
      <c r="K24" s="8">
        <v>40</v>
      </c>
      <c r="L24" s="9"/>
    </row>
    <row r="25" spans="1:12" ht="12.75" customHeight="1">
      <c r="A25" s="57">
        <v>18</v>
      </c>
      <c r="B25" s="45" t="s">
        <v>18</v>
      </c>
      <c r="C25" s="8">
        <v>278</v>
      </c>
      <c r="D25" s="8">
        <v>227</v>
      </c>
      <c r="E25" s="8"/>
      <c r="F25" s="93"/>
      <c r="G25" s="13">
        <v>113</v>
      </c>
      <c r="H25" s="13"/>
      <c r="I25" s="95"/>
      <c r="J25" s="8">
        <v>243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>
        <v>10</v>
      </c>
      <c r="E26" s="8"/>
      <c r="F26" s="8"/>
      <c r="G26" s="13"/>
      <c r="H26" s="13"/>
      <c r="I26" s="47"/>
      <c r="J26" s="8">
        <v>10</v>
      </c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12805</v>
      </c>
      <c r="D28" s="42">
        <f t="shared" si="2"/>
        <v>2203</v>
      </c>
      <c r="E28" s="42">
        <f t="shared" si="2"/>
        <v>280</v>
      </c>
      <c r="F28" s="42">
        <f t="shared" si="2"/>
        <v>10450</v>
      </c>
      <c r="G28" s="42">
        <f t="shared" si="2"/>
        <v>1102</v>
      </c>
      <c r="H28" s="42">
        <f t="shared" si="2"/>
        <v>591</v>
      </c>
      <c r="I28" s="42">
        <f t="shared" si="2"/>
        <v>5225</v>
      </c>
      <c r="J28" s="42">
        <f t="shared" si="2"/>
        <v>2124</v>
      </c>
      <c r="K28" s="42">
        <f t="shared" si="2"/>
        <v>320</v>
      </c>
      <c r="L28" s="43">
        <f t="shared" si="2"/>
        <v>10823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212</v>
      </c>
      <c r="D30" s="93"/>
      <c r="E30" s="8">
        <v>200</v>
      </c>
      <c r="F30" s="93"/>
      <c r="G30" s="95"/>
      <c r="H30" s="13">
        <v>122</v>
      </c>
      <c r="I30" s="95"/>
      <c r="J30" s="93"/>
      <c r="K30" s="8">
        <v>200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27</v>
      </c>
      <c r="D32" s="93"/>
      <c r="E32" s="8">
        <v>10</v>
      </c>
      <c r="F32" s="93"/>
      <c r="G32" s="95"/>
      <c r="H32" s="13">
        <v>26</v>
      </c>
      <c r="I32" s="95"/>
      <c r="J32" s="93"/>
      <c r="K32" s="8">
        <v>40</v>
      </c>
      <c r="L32" s="101"/>
    </row>
    <row r="33" spans="1:12" ht="12.75" customHeight="1">
      <c r="A33" s="57">
        <v>26</v>
      </c>
      <c r="B33" s="45" t="s">
        <v>26</v>
      </c>
      <c r="C33" s="8">
        <v>164</v>
      </c>
      <c r="D33" s="93"/>
      <c r="E33" s="8">
        <v>70</v>
      </c>
      <c r="F33" s="93"/>
      <c r="G33" s="95"/>
      <c r="H33" s="13">
        <v>227</v>
      </c>
      <c r="I33" s="95"/>
      <c r="J33" s="93"/>
      <c r="K33" s="8">
        <v>80</v>
      </c>
      <c r="L33" s="101"/>
    </row>
    <row r="34" spans="1:12" ht="12.75" customHeight="1">
      <c r="A34" s="57">
        <v>27</v>
      </c>
      <c r="B34" s="45" t="s">
        <v>27</v>
      </c>
      <c r="C34" s="8">
        <v>17</v>
      </c>
      <c r="D34" s="93"/>
      <c r="E34" s="8"/>
      <c r="F34" s="93"/>
      <c r="G34" s="95"/>
      <c r="H34" s="13"/>
      <c r="I34" s="95"/>
      <c r="J34" s="93"/>
      <c r="K34" s="8"/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12385</v>
      </c>
      <c r="D38" s="41">
        <v>2203</v>
      </c>
      <c r="E38" s="41"/>
      <c r="F38" s="41">
        <v>10450</v>
      </c>
      <c r="G38" s="80">
        <v>1102</v>
      </c>
      <c r="H38" s="80">
        <v>216</v>
      </c>
      <c r="I38" s="80">
        <v>5225</v>
      </c>
      <c r="J38" s="41">
        <v>2124</v>
      </c>
      <c r="K38" s="41"/>
      <c r="L38" s="81">
        <v>10823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103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194</v>
      </c>
      <c r="H39" s="42">
        <f t="shared" si="3"/>
        <v>106</v>
      </c>
      <c r="I39" s="42">
        <f t="shared" si="3"/>
        <v>154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>
        <v>950</v>
      </c>
      <c r="D41" s="8"/>
      <c r="E41" s="8"/>
      <c r="F41" s="8"/>
      <c r="G41" s="8"/>
      <c r="H41" s="8">
        <v>884</v>
      </c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>
        <v>1478</v>
      </c>
      <c r="D42" s="93"/>
      <c r="E42" s="8"/>
      <c r="F42" s="93"/>
      <c r="G42" s="93"/>
      <c r="H42" s="8">
        <v>149</v>
      </c>
      <c r="I42" s="93"/>
      <c r="J42" s="95"/>
      <c r="K42" s="13"/>
      <c r="L42" s="101"/>
    </row>
    <row r="43" spans="1:12" ht="12.75" customHeight="1">
      <c r="A43" s="57">
        <v>36</v>
      </c>
      <c r="B43" s="88" t="s">
        <v>36</v>
      </c>
      <c r="C43" s="8">
        <v>68</v>
      </c>
      <c r="D43" s="93"/>
      <c r="E43" s="8">
        <v>70</v>
      </c>
      <c r="F43" s="93"/>
      <c r="G43" s="93"/>
      <c r="H43" s="8">
        <v>78</v>
      </c>
      <c r="I43" s="93"/>
      <c r="J43" s="95"/>
      <c r="K43" s="13">
        <v>80</v>
      </c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30</v>
      </c>
      <c r="D45" s="114"/>
      <c r="E45" s="18"/>
      <c r="F45" s="18">
        <v>30</v>
      </c>
      <c r="G45" s="114"/>
      <c r="H45" s="18"/>
      <c r="I45" s="18">
        <v>31.4</v>
      </c>
      <c r="J45" s="116"/>
      <c r="K45" s="19"/>
      <c r="L45" s="20">
        <v>30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19825</v>
      </c>
      <c r="D46" s="85"/>
      <c r="E46" s="10"/>
      <c r="F46" s="84">
        <f>(((F17*1000)/F45)/12)</f>
        <v>20791.666666666668</v>
      </c>
      <c r="G46" s="10"/>
      <c r="H46" s="10"/>
      <c r="I46" s="84">
        <f>(((I17*1000)/I45)/6)</f>
        <v>19156.05095541401</v>
      </c>
      <c r="J46" s="60"/>
      <c r="K46" s="60"/>
      <c r="L46" s="5">
        <f>(((L17*1000)/L45)/12)</f>
        <v>21566.666666666668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C15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67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68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2729</v>
      </c>
      <c r="D8" s="42">
        <f t="shared" si="0"/>
        <v>320</v>
      </c>
      <c r="E8" s="42">
        <f t="shared" si="0"/>
        <v>0</v>
      </c>
      <c r="F8" s="42">
        <f t="shared" si="0"/>
        <v>1867</v>
      </c>
      <c r="G8" s="42">
        <f t="shared" si="0"/>
        <v>166</v>
      </c>
      <c r="H8" s="42">
        <f t="shared" si="0"/>
        <v>0</v>
      </c>
      <c r="I8" s="42">
        <f t="shared" si="0"/>
        <v>920</v>
      </c>
      <c r="J8" s="42">
        <f t="shared" si="0"/>
        <v>240</v>
      </c>
      <c r="K8" s="42">
        <f t="shared" si="0"/>
        <v>0</v>
      </c>
      <c r="L8" s="43">
        <f t="shared" si="0"/>
        <v>1536</v>
      </c>
    </row>
    <row r="9" spans="1:12" ht="12.75" customHeight="1">
      <c r="A9" s="55">
        <v>2</v>
      </c>
      <c r="B9" s="61" t="s">
        <v>2</v>
      </c>
      <c r="C9" s="7">
        <v>166</v>
      </c>
      <c r="D9" s="62">
        <v>135</v>
      </c>
      <c r="E9" s="62"/>
      <c r="F9" s="62"/>
      <c r="G9" s="63">
        <v>84</v>
      </c>
      <c r="H9" s="63"/>
      <c r="I9" s="63">
        <v>22</v>
      </c>
      <c r="J9" s="62">
        <v>135</v>
      </c>
      <c r="K9" s="62"/>
      <c r="L9" s="64"/>
    </row>
    <row r="10" spans="1:12" ht="12.75" customHeight="1">
      <c r="A10" s="57">
        <v>3</v>
      </c>
      <c r="B10" s="48" t="s">
        <v>3</v>
      </c>
      <c r="C10" s="8"/>
      <c r="D10" s="49"/>
      <c r="E10" s="49"/>
      <c r="F10" s="94"/>
      <c r="G10" s="50"/>
      <c r="H10" s="50"/>
      <c r="I10" s="50"/>
      <c r="J10" s="49"/>
      <c r="K10" s="49"/>
      <c r="L10" s="102"/>
    </row>
    <row r="11" spans="1:13" ht="12.75" customHeight="1">
      <c r="A11" s="57">
        <v>4</v>
      </c>
      <c r="B11" s="48" t="s">
        <v>4</v>
      </c>
      <c r="C11" s="8">
        <v>57</v>
      </c>
      <c r="D11" s="49">
        <v>57</v>
      </c>
      <c r="E11" s="49"/>
      <c r="F11" s="94"/>
      <c r="G11" s="50">
        <v>28</v>
      </c>
      <c r="H11" s="50"/>
      <c r="I11" s="96"/>
      <c r="J11" s="49">
        <v>57</v>
      </c>
      <c r="K11" s="49"/>
      <c r="L11" s="102"/>
      <c r="M11" s="25"/>
    </row>
    <row r="12" spans="1:12" ht="12.75" customHeight="1">
      <c r="A12" s="57">
        <v>5</v>
      </c>
      <c r="B12" s="48" t="s">
        <v>5</v>
      </c>
      <c r="C12" s="8"/>
      <c r="D12" s="94"/>
      <c r="E12" s="49"/>
      <c r="F12" s="94"/>
      <c r="G12" s="96"/>
      <c r="H12" s="50"/>
      <c r="I12" s="96"/>
      <c r="J12" s="94"/>
      <c r="K12" s="49"/>
      <c r="L12" s="102"/>
    </row>
    <row r="13" spans="1:12" ht="12.75" customHeight="1">
      <c r="A13" s="57">
        <v>6</v>
      </c>
      <c r="B13" s="48" t="s">
        <v>6</v>
      </c>
      <c r="C13" s="8"/>
      <c r="D13" s="49">
        <v>2</v>
      </c>
      <c r="E13" s="49"/>
      <c r="F13" s="49"/>
      <c r="G13" s="50">
        <v>1</v>
      </c>
      <c r="H13" s="50"/>
      <c r="I13" s="50"/>
      <c r="J13" s="49">
        <v>2</v>
      </c>
      <c r="K13" s="49"/>
      <c r="L13" s="65"/>
    </row>
    <row r="14" spans="1:12" ht="12.75" customHeight="1">
      <c r="A14" s="57">
        <v>7</v>
      </c>
      <c r="B14" s="48" t="s">
        <v>7</v>
      </c>
      <c r="C14" s="8"/>
      <c r="D14" s="49"/>
      <c r="E14" s="49"/>
      <c r="F14" s="49"/>
      <c r="G14" s="50"/>
      <c r="H14" s="50"/>
      <c r="I14" s="50"/>
      <c r="J14" s="49"/>
      <c r="K14" s="49"/>
      <c r="L14" s="65"/>
    </row>
    <row r="15" spans="1:12" ht="12.75" customHeight="1">
      <c r="A15" s="57">
        <v>8</v>
      </c>
      <c r="B15" s="48" t="s">
        <v>8</v>
      </c>
      <c r="C15" s="8">
        <v>138</v>
      </c>
      <c r="D15" s="49">
        <v>108</v>
      </c>
      <c r="E15" s="49"/>
      <c r="F15" s="49"/>
      <c r="G15" s="50">
        <v>45</v>
      </c>
      <c r="H15" s="50"/>
      <c r="I15" s="50"/>
      <c r="J15" s="49">
        <v>34</v>
      </c>
      <c r="K15" s="49"/>
      <c r="L15" s="65"/>
    </row>
    <row r="16" spans="1:12" ht="12.75" customHeight="1">
      <c r="A16" s="57">
        <v>9</v>
      </c>
      <c r="B16" s="48" t="s">
        <v>9</v>
      </c>
      <c r="C16" s="46">
        <f aca="true" t="shared" si="1" ref="C16:L16">SUM(C17:C18)</f>
        <v>1698</v>
      </c>
      <c r="D16" s="51">
        <f t="shared" si="1"/>
        <v>0</v>
      </c>
      <c r="E16" s="51">
        <f t="shared" si="1"/>
        <v>0</v>
      </c>
      <c r="F16" s="51">
        <f t="shared" si="1"/>
        <v>1344</v>
      </c>
      <c r="G16" s="51">
        <f t="shared" si="1"/>
        <v>0</v>
      </c>
      <c r="H16" s="51">
        <f t="shared" si="1"/>
        <v>0</v>
      </c>
      <c r="I16" s="51">
        <f t="shared" si="1"/>
        <v>649</v>
      </c>
      <c r="J16" s="51">
        <f t="shared" si="1"/>
        <v>0</v>
      </c>
      <c r="K16" s="51">
        <f t="shared" si="1"/>
        <v>0</v>
      </c>
      <c r="L16" s="66">
        <f t="shared" si="1"/>
        <v>1118</v>
      </c>
    </row>
    <row r="17" spans="1:12" ht="12.75" customHeight="1">
      <c r="A17" s="57">
        <v>10</v>
      </c>
      <c r="B17" s="48" t="s">
        <v>10</v>
      </c>
      <c r="C17" s="8">
        <v>1698</v>
      </c>
      <c r="D17" s="94"/>
      <c r="E17" s="49"/>
      <c r="F17" s="49">
        <v>1344</v>
      </c>
      <c r="G17" s="52"/>
      <c r="H17" s="50"/>
      <c r="I17" s="50">
        <v>649</v>
      </c>
      <c r="J17" s="96"/>
      <c r="K17" s="50"/>
      <c r="L17" s="59">
        <v>1118</v>
      </c>
    </row>
    <row r="18" spans="1:12" ht="12.75" customHeight="1">
      <c r="A18" s="57">
        <v>11</v>
      </c>
      <c r="B18" s="48" t="s">
        <v>11</v>
      </c>
      <c r="C18" s="8"/>
      <c r="D18" s="49"/>
      <c r="E18" s="49"/>
      <c r="F18" s="49"/>
      <c r="G18" s="52"/>
      <c r="H18" s="50"/>
      <c r="I18" s="50"/>
      <c r="J18" s="50"/>
      <c r="K18" s="50"/>
      <c r="L18" s="65"/>
    </row>
    <row r="19" spans="1:12" ht="12.75" customHeight="1">
      <c r="A19" s="57">
        <v>12</v>
      </c>
      <c r="B19" s="48" t="s">
        <v>12</v>
      </c>
      <c r="C19" s="8">
        <v>594</v>
      </c>
      <c r="D19" s="94"/>
      <c r="E19" s="49"/>
      <c r="F19" s="49">
        <v>488</v>
      </c>
      <c r="G19" s="52"/>
      <c r="H19" s="50"/>
      <c r="I19" s="50">
        <v>227</v>
      </c>
      <c r="J19" s="94"/>
      <c r="K19" s="49"/>
      <c r="L19" s="59">
        <v>391</v>
      </c>
    </row>
    <row r="20" spans="1:12" ht="12.75" customHeight="1">
      <c r="A20" s="57">
        <v>13</v>
      </c>
      <c r="B20" s="48" t="s">
        <v>13</v>
      </c>
      <c r="C20" s="8">
        <v>7</v>
      </c>
      <c r="D20" s="49"/>
      <c r="E20" s="49"/>
      <c r="F20" s="49">
        <v>6</v>
      </c>
      <c r="G20" s="50"/>
      <c r="H20" s="50"/>
      <c r="I20" s="50">
        <v>3</v>
      </c>
      <c r="J20" s="49"/>
      <c r="K20" s="49"/>
      <c r="L20" s="67">
        <v>5</v>
      </c>
    </row>
    <row r="21" spans="1:12" ht="12.75" customHeight="1">
      <c r="A21" s="57">
        <v>14</v>
      </c>
      <c r="B21" s="48" t="s">
        <v>14</v>
      </c>
      <c r="C21" s="8">
        <v>51</v>
      </c>
      <c r="D21" s="49"/>
      <c r="E21" s="49"/>
      <c r="F21" s="49">
        <v>29</v>
      </c>
      <c r="G21" s="50"/>
      <c r="H21" s="50"/>
      <c r="I21" s="50">
        <v>19</v>
      </c>
      <c r="J21" s="49"/>
      <c r="K21" s="49"/>
      <c r="L21" s="67">
        <v>22</v>
      </c>
    </row>
    <row r="22" spans="1:12" ht="12.75" customHeight="1">
      <c r="A22" s="57">
        <v>15</v>
      </c>
      <c r="B22" s="48" t="s">
        <v>15</v>
      </c>
      <c r="C22" s="8"/>
      <c r="D22" s="49"/>
      <c r="E22" s="49"/>
      <c r="F22" s="49"/>
      <c r="G22" s="50"/>
      <c r="H22" s="50"/>
      <c r="I22" s="50"/>
      <c r="J22" s="49"/>
      <c r="K22" s="49"/>
      <c r="L22" s="67"/>
    </row>
    <row r="23" spans="1:12" ht="12.75" customHeight="1">
      <c r="A23" s="57">
        <v>16</v>
      </c>
      <c r="B23" s="48" t="s">
        <v>16</v>
      </c>
      <c r="C23" s="8"/>
      <c r="D23" s="49"/>
      <c r="E23" s="49"/>
      <c r="F23" s="94"/>
      <c r="G23" s="50"/>
      <c r="H23" s="50"/>
      <c r="I23" s="96"/>
      <c r="J23" s="49"/>
      <c r="K23" s="49"/>
      <c r="L23" s="104"/>
    </row>
    <row r="24" spans="1:12" ht="12.75" customHeight="1">
      <c r="A24" s="57">
        <v>17</v>
      </c>
      <c r="B24" s="53" t="s">
        <v>17</v>
      </c>
      <c r="C24" s="8">
        <v>11</v>
      </c>
      <c r="D24" s="49">
        <v>11</v>
      </c>
      <c r="E24" s="49"/>
      <c r="F24" s="49"/>
      <c r="G24" s="50">
        <v>4</v>
      </c>
      <c r="H24" s="50"/>
      <c r="I24" s="50"/>
      <c r="J24" s="49">
        <v>5</v>
      </c>
      <c r="K24" s="49"/>
      <c r="L24" s="67"/>
    </row>
    <row r="25" spans="1:12" ht="12.75" customHeight="1">
      <c r="A25" s="57">
        <v>18</v>
      </c>
      <c r="B25" s="53" t="s">
        <v>18</v>
      </c>
      <c r="C25" s="8">
        <v>7</v>
      </c>
      <c r="D25" s="49">
        <v>7</v>
      </c>
      <c r="E25" s="49"/>
      <c r="F25" s="94"/>
      <c r="G25" s="50">
        <v>4</v>
      </c>
      <c r="H25" s="50"/>
      <c r="I25" s="96"/>
      <c r="J25" s="49">
        <v>7</v>
      </c>
      <c r="K25" s="49"/>
      <c r="L25" s="104"/>
    </row>
    <row r="26" spans="1:12" ht="12.75" customHeight="1">
      <c r="A26" s="57">
        <v>19</v>
      </c>
      <c r="B26" s="53" t="s">
        <v>19</v>
      </c>
      <c r="C26" s="8"/>
      <c r="D26" s="49"/>
      <c r="E26" s="49"/>
      <c r="F26" s="49"/>
      <c r="G26" s="50"/>
      <c r="H26" s="50"/>
      <c r="I26" s="52"/>
      <c r="J26" s="49"/>
      <c r="K26" s="49"/>
      <c r="L26" s="67"/>
    </row>
    <row r="27" spans="1:12" ht="12.75" customHeight="1" thickBot="1">
      <c r="A27" s="70">
        <v>20</v>
      </c>
      <c r="B27" s="72" t="s">
        <v>20</v>
      </c>
      <c r="C27" s="15"/>
      <c r="D27" s="98"/>
      <c r="E27" s="73"/>
      <c r="F27" s="98"/>
      <c r="G27" s="100"/>
      <c r="H27" s="74"/>
      <c r="I27" s="100"/>
      <c r="J27" s="98"/>
      <c r="K27" s="73"/>
      <c r="L27" s="106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2734</v>
      </c>
      <c r="D28" s="42">
        <f t="shared" si="2"/>
        <v>320</v>
      </c>
      <c r="E28" s="42">
        <f t="shared" si="2"/>
        <v>0</v>
      </c>
      <c r="F28" s="42">
        <f t="shared" si="2"/>
        <v>1867</v>
      </c>
      <c r="G28" s="42">
        <f t="shared" si="2"/>
        <v>160</v>
      </c>
      <c r="H28" s="42">
        <f t="shared" si="2"/>
        <v>0</v>
      </c>
      <c r="I28" s="42">
        <f t="shared" si="2"/>
        <v>934</v>
      </c>
      <c r="J28" s="42">
        <f t="shared" si="2"/>
        <v>240</v>
      </c>
      <c r="K28" s="42">
        <f t="shared" si="2"/>
        <v>0</v>
      </c>
      <c r="L28" s="43">
        <f t="shared" si="2"/>
        <v>1536</v>
      </c>
    </row>
    <row r="29" spans="1:12" ht="12.75" customHeight="1">
      <c r="A29" s="55">
        <v>22</v>
      </c>
      <c r="B29" s="77" t="s">
        <v>22</v>
      </c>
      <c r="C29" s="7"/>
      <c r="D29" s="113"/>
      <c r="E29" s="62"/>
      <c r="F29" s="113"/>
      <c r="G29" s="112"/>
      <c r="H29" s="63"/>
      <c r="I29" s="112"/>
      <c r="J29" s="113"/>
      <c r="K29" s="62"/>
      <c r="L29" s="109"/>
    </row>
    <row r="30" spans="1:12" ht="12.75" customHeight="1">
      <c r="A30" s="57">
        <v>23</v>
      </c>
      <c r="B30" s="53" t="s">
        <v>23</v>
      </c>
      <c r="C30" s="8">
        <v>5</v>
      </c>
      <c r="D30" s="94"/>
      <c r="E30" s="49"/>
      <c r="F30" s="94"/>
      <c r="G30" s="96"/>
      <c r="H30" s="50"/>
      <c r="I30" s="96"/>
      <c r="J30" s="94"/>
      <c r="K30" s="49"/>
      <c r="L30" s="102"/>
    </row>
    <row r="31" spans="1:12" ht="12.75" customHeight="1">
      <c r="A31" s="57">
        <v>24</v>
      </c>
      <c r="B31" s="53" t="s">
        <v>24</v>
      </c>
      <c r="C31" s="8"/>
      <c r="D31" s="94"/>
      <c r="E31" s="49"/>
      <c r="F31" s="94"/>
      <c r="G31" s="96"/>
      <c r="H31" s="50"/>
      <c r="I31" s="96"/>
      <c r="J31" s="94"/>
      <c r="K31" s="49"/>
      <c r="L31" s="102"/>
    </row>
    <row r="32" spans="1:12" ht="12.75" customHeight="1">
      <c r="A32" s="57">
        <v>25</v>
      </c>
      <c r="B32" s="53" t="s">
        <v>25</v>
      </c>
      <c r="C32" s="8"/>
      <c r="D32" s="94"/>
      <c r="E32" s="49"/>
      <c r="F32" s="94"/>
      <c r="G32" s="96"/>
      <c r="H32" s="50"/>
      <c r="I32" s="96"/>
      <c r="J32" s="94"/>
      <c r="K32" s="49"/>
      <c r="L32" s="102"/>
    </row>
    <row r="33" spans="1:12" ht="12.75" customHeight="1">
      <c r="A33" s="57">
        <v>26</v>
      </c>
      <c r="B33" s="53" t="s">
        <v>26</v>
      </c>
      <c r="C33" s="8">
        <v>7</v>
      </c>
      <c r="D33" s="94"/>
      <c r="E33" s="49"/>
      <c r="F33" s="94"/>
      <c r="G33" s="96"/>
      <c r="H33" s="50"/>
      <c r="I33" s="96"/>
      <c r="J33" s="94"/>
      <c r="K33" s="49"/>
      <c r="L33" s="102"/>
    </row>
    <row r="34" spans="1:12" ht="12.75" customHeight="1">
      <c r="A34" s="57">
        <v>27</v>
      </c>
      <c r="B34" s="53" t="s">
        <v>27</v>
      </c>
      <c r="C34" s="8"/>
      <c r="D34" s="94"/>
      <c r="E34" s="49"/>
      <c r="F34" s="94"/>
      <c r="G34" s="96"/>
      <c r="H34" s="50"/>
      <c r="I34" s="96"/>
      <c r="J34" s="94"/>
      <c r="K34" s="49"/>
      <c r="L34" s="102"/>
    </row>
    <row r="35" spans="1:12" ht="12.75" customHeight="1">
      <c r="A35" s="57">
        <v>28</v>
      </c>
      <c r="B35" s="53" t="s">
        <v>28</v>
      </c>
      <c r="C35" s="8"/>
      <c r="D35" s="94"/>
      <c r="E35" s="49"/>
      <c r="F35" s="94"/>
      <c r="G35" s="96"/>
      <c r="H35" s="50"/>
      <c r="I35" s="96"/>
      <c r="J35" s="94"/>
      <c r="K35" s="49"/>
      <c r="L35" s="102"/>
    </row>
    <row r="36" spans="1:12" ht="12.75" customHeight="1">
      <c r="A36" s="57">
        <v>29</v>
      </c>
      <c r="B36" s="53" t="s">
        <v>29</v>
      </c>
      <c r="C36" s="8"/>
      <c r="D36" s="94"/>
      <c r="E36" s="49"/>
      <c r="F36" s="94"/>
      <c r="G36" s="96"/>
      <c r="H36" s="50"/>
      <c r="I36" s="96"/>
      <c r="J36" s="94"/>
      <c r="K36" s="49"/>
      <c r="L36" s="102"/>
    </row>
    <row r="37" spans="1:12" ht="12.75" customHeight="1" thickBot="1">
      <c r="A37" s="70">
        <v>30</v>
      </c>
      <c r="B37" s="72" t="s">
        <v>30</v>
      </c>
      <c r="C37" s="15"/>
      <c r="D37" s="98"/>
      <c r="E37" s="73"/>
      <c r="F37" s="98"/>
      <c r="G37" s="100"/>
      <c r="H37" s="74"/>
      <c r="I37" s="100"/>
      <c r="J37" s="98"/>
      <c r="K37" s="73"/>
      <c r="L37" s="110"/>
    </row>
    <row r="38" spans="1:12" ht="12.75" customHeight="1" thickBot="1">
      <c r="A38" s="39">
        <v>31</v>
      </c>
      <c r="B38" s="79" t="s">
        <v>31</v>
      </c>
      <c r="C38" s="41">
        <v>2722</v>
      </c>
      <c r="D38" s="41">
        <v>320</v>
      </c>
      <c r="E38" s="41"/>
      <c r="F38" s="41">
        <v>1867</v>
      </c>
      <c r="G38" s="80">
        <v>160</v>
      </c>
      <c r="H38" s="80"/>
      <c r="I38" s="80">
        <v>934</v>
      </c>
      <c r="J38" s="41">
        <v>240</v>
      </c>
      <c r="K38" s="41"/>
      <c r="L38" s="81">
        <v>1536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5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-6</v>
      </c>
      <c r="H39" s="42">
        <f t="shared" si="3"/>
        <v>0</v>
      </c>
      <c r="I39" s="42">
        <f t="shared" si="3"/>
        <v>14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62"/>
      <c r="E40" s="62"/>
      <c r="F40" s="62"/>
      <c r="G40" s="62"/>
      <c r="H40" s="62"/>
      <c r="I40" s="62"/>
      <c r="J40" s="63"/>
      <c r="K40" s="63"/>
      <c r="L40" s="64"/>
    </row>
    <row r="41" spans="1:12" ht="12.75" customHeight="1">
      <c r="A41" s="57">
        <v>34</v>
      </c>
      <c r="B41" s="88" t="s">
        <v>34</v>
      </c>
      <c r="C41" s="8">
        <v>43</v>
      </c>
      <c r="D41" s="49">
        <v>43</v>
      </c>
      <c r="E41" s="49"/>
      <c r="F41" s="49"/>
      <c r="G41" s="49">
        <v>43</v>
      </c>
      <c r="H41" s="49"/>
      <c r="I41" s="49"/>
      <c r="J41" s="50"/>
      <c r="K41" s="50"/>
      <c r="L41" s="65"/>
    </row>
    <row r="42" spans="1:12" ht="12.75" customHeight="1">
      <c r="A42" s="57">
        <v>35</v>
      </c>
      <c r="B42" s="88" t="s">
        <v>35</v>
      </c>
      <c r="C42" s="8"/>
      <c r="D42" s="94"/>
      <c r="E42" s="49"/>
      <c r="F42" s="94"/>
      <c r="G42" s="94"/>
      <c r="H42" s="49"/>
      <c r="I42" s="94"/>
      <c r="J42" s="96"/>
      <c r="K42" s="50"/>
      <c r="L42" s="102"/>
    </row>
    <row r="43" spans="1:12" ht="12.75" customHeight="1">
      <c r="A43" s="57">
        <v>36</v>
      </c>
      <c r="B43" s="88" t="s">
        <v>36</v>
      </c>
      <c r="C43" s="8">
        <v>7</v>
      </c>
      <c r="D43" s="94"/>
      <c r="E43" s="49"/>
      <c r="F43" s="94"/>
      <c r="G43" s="94"/>
      <c r="H43" s="49"/>
      <c r="I43" s="94"/>
      <c r="J43" s="96"/>
      <c r="K43" s="50"/>
      <c r="L43" s="102"/>
    </row>
    <row r="44" spans="1:12" ht="12.75" customHeight="1">
      <c r="A44" s="57">
        <v>37</v>
      </c>
      <c r="B44" s="88" t="s">
        <v>37</v>
      </c>
      <c r="C44" s="8"/>
      <c r="D44" s="94"/>
      <c r="E44" s="49"/>
      <c r="F44" s="94"/>
      <c r="G44" s="94"/>
      <c r="H44" s="49"/>
      <c r="I44" s="94"/>
      <c r="J44" s="96"/>
      <c r="K44" s="50"/>
      <c r="L44" s="102"/>
    </row>
    <row r="45" spans="1:12" ht="12.75" customHeight="1">
      <c r="A45" s="57">
        <v>38</v>
      </c>
      <c r="B45" s="88" t="s">
        <v>38</v>
      </c>
      <c r="C45" s="18">
        <v>4.9</v>
      </c>
      <c r="D45" s="115"/>
      <c r="E45" s="82"/>
      <c r="F45" s="82">
        <v>4.1</v>
      </c>
      <c r="G45" s="115"/>
      <c r="H45" s="82"/>
      <c r="I45" s="82">
        <v>4.7</v>
      </c>
      <c r="J45" s="117"/>
      <c r="K45" s="83"/>
      <c r="L45" s="86">
        <v>3.4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28877.551020408162</v>
      </c>
      <c r="D46" s="85"/>
      <c r="E46" s="68"/>
      <c r="F46" s="84">
        <f>(((F17*1000)/F45)/12)</f>
        <v>27317.073170731706</v>
      </c>
      <c r="G46" s="68"/>
      <c r="H46" s="68"/>
      <c r="I46" s="84">
        <f>(((I17*1000)/I45)/6)</f>
        <v>23014.18439716312</v>
      </c>
      <c r="J46" s="69"/>
      <c r="K46" s="69"/>
      <c r="L46" s="5">
        <f>(((L17*1000)/L45)/12)</f>
        <v>27401.960784313724</v>
      </c>
    </row>
    <row r="47" spans="1:12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s="6" customFormat="1" ht="12.75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C10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65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66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19038</v>
      </c>
      <c r="D8" s="42">
        <f t="shared" si="0"/>
        <v>5492</v>
      </c>
      <c r="E8" s="42">
        <f t="shared" si="0"/>
        <v>1003</v>
      </c>
      <c r="F8" s="42">
        <f t="shared" si="0"/>
        <v>11264</v>
      </c>
      <c r="G8" s="42">
        <f t="shared" si="0"/>
        <v>2435</v>
      </c>
      <c r="H8" s="42">
        <f t="shared" si="0"/>
        <v>343</v>
      </c>
      <c r="I8" s="42">
        <f t="shared" si="0"/>
        <v>5742</v>
      </c>
      <c r="J8" s="42">
        <f t="shared" si="0"/>
        <v>5475</v>
      </c>
      <c r="K8" s="42">
        <f t="shared" si="0"/>
        <v>1038</v>
      </c>
      <c r="L8" s="43">
        <f t="shared" si="0"/>
        <v>11647</v>
      </c>
    </row>
    <row r="9" spans="1:12" ht="12.75" customHeight="1">
      <c r="A9" s="55">
        <v>2</v>
      </c>
      <c r="B9" s="56" t="s">
        <v>2</v>
      </c>
      <c r="C9" s="7">
        <v>2090</v>
      </c>
      <c r="D9" s="7">
        <v>1550</v>
      </c>
      <c r="E9" s="7">
        <v>500</v>
      </c>
      <c r="F9" s="7">
        <v>86</v>
      </c>
      <c r="G9" s="17">
        <v>773</v>
      </c>
      <c r="H9" s="17">
        <v>248</v>
      </c>
      <c r="I9" s="17">
        <v>20</v>
      </c>
      <c r="J9" s="7">
        <v>1550</v>
      </c>
      <c r="K9" s="7">
        <v>500</v>
      </c>
      <c r="L9" s="12">
        <v>86</v>
      </c>
    </row>
    <row r="10" spans="1:12" ht="12.75" customHeight="1">
      <c r="A10" s="57">
        <v>3</v>
      </c>
      <c r="B10" s="44" t="s">
        <v>3</v>
      </c>
      <c r="C10" s="8">
        <v>1054</v>
      </c>
      <c r="D10" s="8">
        <v>836</v>
      </c>
      <c r="E10" s="8">
        <v>360</v>
      </c>
      <c r="F10" s="93"/>
      <c r="G10" s="13">
        <v>460</v>
      </c>
      <c r="H10" s="13">
        <v>176</v>
      </c>
      <c r="I10" s="13"/>
      <c r="J10" s="8">
        <v>836</v>
      </c>
      <c r="K10" s="8">
        <v>360</v>
      </c>
      <c r="L10" s="101"/>
    </row>
    <row r="11" spans="1:13" ht="12.75" customHeight="1">
      <c r="A11" s="57">
        <v>4</v>
      </c>
      <c r="B11" s="44" t="s">
        <v>4</v>
      </c>
      <c r="C11" s="8">
        <v>1567</v>
      </c>
      <c r="D11" s="8">
        <v>1850</v>
      </c>
      <c r="E11" s="8">
        <v>100</v>
      </c>
      <c r="F11" s="93"/>
      <c r="G11" s="13">
        <v>1018</v>
      </c>
      <c r="H11" s="13"/>
      <c r="I11" s="95"/>
      <c r="J11" s="8">
        <v>1850</v>
      </c>
      <c r="K11" s="8">
        <v>100</v>
      </c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3274</v>
      </c>
      <c r="D13" s="8">
        <v>884</v>
      </c>
      <c r="E13" s="8">
        <v>200</v>
      </c>
      <c r="F13" s="8"/>
      <c r="G13" s="13">
        <v>26</v>
      </c>
      <c r="H13" s="13"/>
      <c r="I13" s="13"/>
      <c r="J13" s="8">
        <v>884</v>
      </c>
      <c r="K13" s="8">
        <v>268</v>
      </c>
      <c r="L13" s="14"/>
    </row>
    <row r="14" spans="1:12" ht="12.75" customHeight="1">
      <c r="A14" s="57">
        <v>7</v>
      </c>
      <c r="B14" s="44" t="s">
        <v>7</v>
      </c>
      <c r="C14" s="8">
        <v>9</v>
      </c>
      <c r="D14" s="8"/>
      <c r="E14" s="8"/>
      <c r="F14" s="8">
        <v>15</v>
      </c>
      <c r="G14" s="13"/>
      <c r="H14" s="13"/>
      <c r="I14" s="13">
        <v>6</v>
      </c>
      <c r="J14" s="8"/>
      <c r="K14" s="8"/>
      <c r="L14" s="14">
        <v>15</v>
      </c>
    </row>
    <row r="15" spans="1:12" ht="12.75" customHeight="1">
      <c r="A15" s="57">
        <v>8</v>
      </c>
      <c r="B15" s="44" t="s">
        <v>8</v>
      </c>
      <c r="C15" s="8">
        <v>941</v>
      </c>
      <c r="D15" s="8">
        <v>760</v>
      </c>
      <c r="E15" s="8">
        <v>203</v>
      </c>
      <c r="F15" s="8">
        <v>30</v>
      </c>
      <c r="G15" s="13">
        <v>385</v>
      </c>
      <c r="H15" s="13">
        <v>95</v>
      </c>
      <c r="I15" s="13">
        <v>15</v>
      </c>
      <c r="J15" s="8">
        <v>760</v>
      </c>
      <c r="K15" s="8">
        <v>170</v>
      </c>
      <c r="L15" s="14">
        <v>30</v>
      </c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7811</v>
      </c>
      <c r="D16" s="46">
        <f t="shared" si="1"/>
        <v>0</v>
      </c>
      <c r="E16" s="46">
        <f t="shared" si="1"/>
        <v>0</v>
      </c>
      <c r="F16" s="46">
        <f t="shared" si="1"/>
        <v>8106</v>
      </c>
      <c r="G16" s="46">
        <f t="shared" si="1"/>
        <v>0</v>
      </c>
      <c r="H16" s="46">
        <f t="shared" si="1"/>
        <v>0</v>
      </c>
      <c r="I16" s="46">
        <f t="shared" si="1"/>
        <v>4147</v>
      </c>
      <c r="J16" s="46">
        <f t="shared" si="1"/>
        <v>0</v>
      </c>
      <c r="K16" s="46">
        <f t="shared" si="1"/>
        <v>0</v>
      </c>
      <c r="L16" s="58">
        <f t="shared" si="1"/>
        <v>8389</v>
      </c>
    </row>
    <row r="17" spans="1:12" ht="12.75" customHeight="1">
      <c r="A17" s="57">
        <v>10</v>
      </c>
      <c r="B17" s="44" t="s">
        <v>10</v>
      </c>
      <c r="C17" s="8">
        <v>7686</v>
      </c>
      <c r="D17" s="93"/>
      <c r="E17" s="8"/>
      <c r="F17" s="8">
        <v>8016</v>
      </c>
      <c r="G17" s="47"/>
      <c r="H17" s="13"/>
      <c r="I17" s="13">
        <v>4102</v>
      </c>
      <c r="J17" s="95"/>
      <c r="K17" s="13"/>
      <c r="L17" s="59">
        <v>8299</v>
      </c>
    </row>
    <row r="18" spans="1:12" ht="12.75" customHeight="1">
      <c r="A18" s="57">
        <v>11</v>
      </c>
      <c r="B18" s="44" t="s">
        <v>11</v>
      </c>
      <c r="C18" s="8">
        <v>125</v>
      </c>
      <c r="D18" s="8"/>
      <c r="E18" s="8"/>
      <c r="F18" s="8">
        <v>90</v>
      </c>
      <c r="G18" s="47"/>
      <c r="H18" s="13"/>
      <c r="I18" s="13">
        <v>45</v>
      </c>
      <c r="J18" s="13"/>
      <c r="K18" s="13"/>
      <c r="L18" s="14">
        <v>90</v>
      </c>
    </row>
    <row r="19" spans="1:12" ht="12.75" customHeight="1">
      <c r="A19" s="57">
        <v>12</v>
      </c>
      <c r="B19" s="44" t="s">
        <v>12</v>
      </c>
      <c r="C19" s="8">
        <v>2747</v>
      </c>
      <c r="D19" s="93"/>
      <c r="E19" s="8"/>
      <c r="F19" s="8">
        <v>2837</v>
      </c>
      <c r="G19" s="47"/>
      <c r="H19" s="13"/>
      <c r="I19" s="13">
        <v>1455</v>
      </c>
      <c r="J19" s="93"/>
      <c r="K19" s="8"/>
      <c r="L19" s="59">
        <v>2937</v>
      </c>
    </row>
    <row r="20" spans="1:12" ht="12.75" customHeight="1">
      <c r="A20" s="57">
        <v>13</v>
      </c>
      <c r="B20" s="44" t="s">
        <v>13</v>
      </c>
      <c r="C20" s="8"/>
      <c r="D20" s="8"/>
      <c r="E20" s="8"/>
      <c r="F20" s="8"/>
      <c r="G20" s="13"/>
      <c r="H20" s="13"/>
      <c r="I20" s="13"/>
      <c r="J20" s="8"/>
      <c r="K20" s="8"/>
      <c r="L20" s="9"/>
    </row>
    <row r="21" spans="1:12" ht="12.75" customHeight="1">
      <c r="A21" s="57">
        <v>14</v>
      </c>
      <c r="B21" s="44" t="s">
        <v>14</v>
      </c>
      <c r="C21" s="8">
        <v>153</v>
      </c>
      <c r="D21" s="8"/>
      <c r="E21" s="8"/>
      <c r="F21" s="8">
        <v>160</v>
      </c>
      <c r="G21" s="13"/>
      <c r="H21" s="13"/>
      <c r="I21" s="13">
        <v>82</v>
      </c>
      <c r="J21" s="8"/>
      <c r="K21" s="8"/>
      <c r="L21" s="9">
        <v>160</v>
      </c>
    </row>
    <row r="22" spans="1:12" ht="12.75" customHeight="1">
      <c r="A22" s="57">
        <v>15</v>
      </c>
      <c r="B22" s="44" t="s">
        <v>15</v>
      </c>
      <c r="C22" s="8">
        <v>25</v>
      </c>
      <c r="D22" s="8"/>
      <c r="E22" s="8"/>
      <c r="F22" s="8">
        <v>30</v>
      </c>
      <c r="G22" s="13"/>
      <c r="H22" s="13"/>
      <c r="I22" s="13">
        <v>17</v>
      </c>
      <c r="J22" s="8"/>
      <c r="K22" s="8"/>
      <c r="L22" s="9">
        <v>30</v>
      </c>
    </row>
    <row r="23" spans="1:12" ht="12.75" customHeight="1">
      <c r="A23" s="57">
        <v>16</v>
      </c>
      <c r="B23" s="44" t="s">
        <v>16</v>
      </c>
      <c r="C23" s="8">
        <v>2</v>
      </c>
      <c r="D23" s="8">
        <v>2</v>
      </c>
      <c r="E23" s="8"/>
      <c r="F23" s="93"/>
      <c r="G23" s="13">
        <v>2</v>
      </c>
      <c r="H23" s="13"/>
      <c r="I23" s="95"/>
      <c r="J23" s="8">
        <v>2</v>
      </c>
      <c r="K23" s="8"/>
      <c r="L23" s="103"/>
    </row>
    <row r="24" spans="1:12" ht="12.75" customHeight="1">
      <c r="A24" s="57">
        <v>17</v>
      </c>
      <c r="B24" s="45" t="s">
        <v>17</v>
      </c>
      <c r="C24" s="8">
        <v>286</v>
      </c>
      <c r="D24" s="8">
        <v>48</v>
      </c>
      <c r="E24" s="8"/>
      <c r="F24" s="8"/>
      <c r="G24" s="13">
        <v>168</v>
      </c>
      <c r="H24" s="13"/>
      <c r="I24" s="13"/>
      <c r="J24" s="8">
        <v>48</v>
      </c>
      <c r="K24" s="8"/>
      <c r="L24" s="9"/>
    </row>
    <row r="25" spans="1:12" ht="12.75" customHeight="1">
      <c r="A25" s="57">
        <v>18</v>
      </c>
      <c r="B25" s="45" t="s">
        <v>18</v>
      </c>
      <c r="C25" s="8">
        <v>133</v>
      </c>
      <c r="D25" s="8">
        <v>126</v>
      </c>
      <c r="E25" s="8"/>
      <c r="F25" s="93"/>
      <c r="G25" s="13">
        <v>63</v>
      </c>
      <c r="H25" s="13"/>
      <c r="I25" s="95"/>
      <c r="J25" s="8">
        <v>109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>
        <v>272</v>
      </c>
      <c r="E26" s="8"/>
      <c r="F26" s="8"/>
      <c r="G26" s="13"/>
      <c r="H26" s="13"/>
      <c r="I26" s="47"/>
      <c r="J26" s="8">
        <v>272</v>
      </c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19215</v>
      </c>
      <c r="D28" s="42">
        <f t="shared" si="2"/>
        <v>5492</v>
      </c>
      <c r="E28" s="42">
        <f t="shared" si="2"/>
        <v>1003</v>
      </c>
      <c r="F28" s="42">
        <f t="shared" si="2"/>
        <v>11264</v>
      </c>
      <c r="G28" s="42">
        <f t="shared" si="2"/>
        <v>2746</v>
      </c>
      <c r="H28" s="42">
        <f t="shared" si="2"/>
        <v>563</v>
      </c>
      <c r="I28" s="42">
        <f t="shared" si="2"/>
        <v>5639</v>
      </c>
      <c r="J28" s="42">
        <f t="shared" si="2"/>
        <v>5475</v>
      </c>
      <c r="K28" s="42">
        <f t="shared" si="2"/>
        <v>1038</v>
      </c>
      <c r="L28" s="43">
        <f t="shared" si="2"/>
        <v>11647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531</v>
      </c>
      <c r="D30" s="93"/>
      <c r="E30" s="8">
        <v>400</v>
      </c>
      <c r="F30" s="93"/>
      <c r="G30" s="95"/>
      <c r="H30" s="13">
        <v>320</v>
      </c>
      <c r="I30" s="95"/>
      <c r="J30" s="93"/>
      <c r="K30" s="8">
        <v>400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51</v>
      </c>
      <c r="D32" s="93"/>
      <c r="E32" s="8">
        <v>70</v>
      </c>
      <c r="F32" s="93"/>
      <c r="G32" s="95"/>
      <c r="H32" s="13">
        <v>38</v>
      </c>
      <c r="I32" s="95"/>
      <c r="J32" s="93"/>
      <c r="K32" s="8">
        <v>70</v>
      </c>
      <c r="L32" s="101"/>
    </row>
    <row r="33" spans="1:12" ht="12.75" customHeight="1">
      <c r="A33" s="57">
        <v>26</v>
      </c>
      <c r="B33" s="45" t="s">
        <v>26</v>
      </c>
      <c r="C33" s="8">
        <v>99</v>
      </c>
      <c r="D33" s="93"/>
      <c r="E33" s="8">
        <v>133</v>
      </c>
      <c r="F33" s="93"/>
      <c r="G33" s="95"/>
      <c r="H33" s="13">
        <v>7</v>
      </c>
      <c r="I33" s="95"/>
      <c r="J33" s="93"/>
      <c r="K33" s="8">
        <v>218</v>
      </c>
      <c r="L33" s="101"/>
    </row>
    <row r="34" spans="1:12" ht="12.75" customHeight="1">
      <c r="A34" s="57">
        <v>27</v>
      </c>
      <c r="B34" s="45" t="s">
        <v>27</v>
      </c>
      <c r="C34" s="8">
        <v>413</v>
      </c>
      <c r="D34" s="93"/>
      <c r="E34" s="8">
        <v>400</v>
      </c>
      <c r="F34" s="93"/>
      <c r="G34" s="95"/>
      <c r="H34" s="13">
        <v>198</v>
      </c>
      <c r="I34" s="95"/>
      <c r="J34" s="93"/>
      <c r="K34" s="8">
        <v>350</v>
      </c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18121</v>
      </c>
      <c r="D38" s="41">
        <v>5492</v>
      </c>
      <c r="E38" s="41"/>
      <c r="F38" s="41">
        <v>11264</v>
      </c>
      <c r="G38" s="80">
        <v>2746</v>
      </c>
      <c r="H38" s="80"/>
      <c r="I38" s="80">
        <v>5639</v>
      </c>
      <c r="J38" s="41">
        <v>5475</v>
      </c>
      <c r="K38" s="41"/>
      <c r="L38" s="81">
        <v>11647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177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311</v>
      </c>
      <c r="H39" s="42">
        <f t="shared" si="3"/>
        <v>220</v>
      </c>
      <c r="I39" s="42">
        <f t="shared" si="3"/>
        <v>-103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/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>
        <v>35</v>
      </c>
      <c r="D42" s="93"/>
      <c r="E42" s="8">
        <v>126</v>
      </c>
      <c r="F42" s="93"/>
      <c r="G42" s="93"/>
      <c r="H42" s="8"/>
      <c r="I42" s="93"/>
      <c r="J42" s="95"/>
      <c r="K42" s="13">
        <v>218</v>
      </c>
      <c r="L42" s="101"/>
    </row>
    <row r="43" spans="1:12" ht="12.75" customHeight="1">
      <c r="A43" s="57">
        <v>36</v>
      </c>
      <c r="B43" s="88" t="s">
        <v>36</v>
      </c>
      <c r="C43" s="8">
        <v>29</v>
      </c>
      <c r="D43" s="93"/>
      <c r="E43" s="8">
        <v>7</v>
      </c>
      <c r="F43" s="93"/>
      <c r="G43" s="93"/>
      <c r="H43" s="8">
        <v>7</v>
      </c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>
        <v>35</v>
      </c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36.8</v>
      </c>
      <c r="D45" s="114"/>
      <c r="E45" s="18"/>
      <c r="F45" s="18">
        <v>36.8</v>
      </c>
      <c r="G45" s="114"/>
      <c r="H45" s="18"/>
      <c r="I45" s="18">
        <v>35.8</v>
      </c>
      <c r="J45" s="116"/>
      <c r="K45" s="19"/>
      <c r="L45" s="20">
        <v>35.8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17404.891304347828</v>
      </c>
      <c r="D46" s="85"/>
      <c r="E46" s="10"/>
      <c r="F46" s="84">
        <f>(((F17*1000)/F45)/12)</f>
        <v>18152.17391304348</v>
      </c>
      <c r="G46" s="10"/>
      <c r="H46" s="10"/>
      <c r="I46" s="84">
        <f>(((I17*1000)/I45)/6)</f>
        <v>19096.834264432033</v>
      </c>
      <c r="J46" s="60"/>
      <c r="K46" s="60"/>
      <c r="L46" s="5">
        <f>(((L17*1000)/L45)/12)</f>
        <v>19317.970204841713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C10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63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64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14799</v>
      </c>
      <c r="D8" s="42">
        <f t="shared" si="0"/>
        <v>2903</v>
      </c>
      <c r="E8" s="42">
        <f t="shared" si="0"/>
        <v>5150</v>
      </c>
      <c r="F8" s="42">
        <f t="shared" si="0"/>
        <v>7040</v>
      </c>
      <c r="G8" s="42">
        <f t="shared" si="0"/>
        <v>1645</v>
      </c>
      <c r="H8" s="42">
        <f t="shared" si="0"/>
        <v>2519</v>
      </c>
      <c r="I8" s="42">
        <f t="shared" si="0"/>
        <v>3384</v>
      </c>
      <c r="J8" s="42">
        <f t="shared" si="0"/>
        <v>2697</v>
      </c>
      <c r="K8" s="42">
        <f t="shared" si="0"/>
        <v>5606</v>
      </c>
      <c r="L8" s="43">
        <f t="shared" si="0"/>
        <v>7276</v>
      </c>
    </row>
    <row r="9" spans="1:12" ht="12.75" customHeight="1">
      <c r="A9" s="55">
        <v>2</v>
      </c>
      <c r="B9" s="56" t="s">
        <v>2</v>
      </c>
      <c r="C9" s="7">
        <v>3431</v>
      </c>
      <c r="D9" s="7">
        <v>65</v>
      </c>
      <c r="E9" s="7">
        <v>2750</v>
      </c>
      <c r="F9" s="7">
        <v>45</v>
      </c>
      <c r="G9" s="17">
        <v>103</v>
      </c>
      <c r="H9" s="17">
        <v>1588</v>
      </c>
      <c r="I9" s="17">
        <v>9</v>
      </c>
      <c r="J9" s="7">
        <v>65</v>
      </c>
      <c r="K9" s="7">
        <v>2950</v>
      </c>
      <c r="L9" s="12">
        <v>45</v>
      </c>
    </row>
    <row r="10" spans="1:12" ht="12.75" customHeight="1">
      <c r="A10" s="57">
        <v>3</v>
      </c>
      <c r="B10" s="44" t="s">
        <v>3</v>
      </c>
      <c r="C10" s="8">
        <v>2450</v>
      </c>
      <c r="D10" s="8"/>
      <c r="E10" s="8">
        <v>2450</v>
      </c>
      <c r="F10" s="93"/>
      <c r="G10" s="13"/>
      <c r="H10" s="13">
        <v>1556</v>
      </c>
      <c r="I10" s="13"/>
      <c r="J10" s="8"/>
      <c r="K10" s="8">
        <v>2650</v>
      </c>
      <c r="L10" s="101"/>
    </row>
    <row r="11" spans="1:13" ht="12.75" customHeight="1">
      <c r="A11" s="57">
        <v>4</v>
      </c>
      <c r="B11" s="44" t="s">
        <v>4</v>
      </c>
      <c r="C11" s="8">
        <v>1522</v>
      </c>
      <c r="D11" s="8">
        <v>926</v>
      </c>
      <c r="E11" s="8">
        <v>824</v>
      </c>
      <c r="F11" s="93"/>
      <c r="G11" s="13">
        <v>536</v>
      </c>
      <c r="H11" s="13">
        <v>81</v>
      </c>
      <c r="I11" s="95"/>
      <c r="J11" s="8">
        <v>926</v>
      </c>
      <c r="K11" s="8">
        <v>824</v>
      </c>
      <c r="L11" s="101"/>
      <c r="M11" s="4"/>
    </row>
    <row r="12" spans="1:12" ht="12.75" customHeight="1">
      <c r="A12" s="57">
        <v>5</v>
      </c>
      <c r="B12" s="44" t="s">
        <v>5</v>
      </c>
      <c r="C12" s="8">
        <v>9</v>
      </c>
      <c r="D12" s="93"/>
      <c r="E12" s="8">
        <v>5</v>
      </c>
      <c r="F12" s="93"/>
      <c r="G12" s="95"/>
      <c r="H12" s="13">
        <v>2</v>
      </c>
      <c r="I12" s="95"/>
      <c r="J12" s="93"/>
      <c r="K12" s="8">
        <v>5</v>
      </c>
      <c r="L12" s="101"/>
    </row>
    <row r="13" spans="1:12" ht="12.75" customHeight="1">
      <c r="A13" s="57">
        <v>6</v>
      </c>
      <c r="B13" s="44" t="s">
        <v>6</v>
      </c>
      <c r="C13" s="8">
        <v>721</v>
      </c>
      <c r="D13" s="8">
        <v>402</v>
      </c>
      <c r="E13" s="8">
        <v>650</v>
      </c>
      <c r="F13" s="8"/>
      <c r="G13" s="13">
        <v>303</v>
      </c>
      <c r="H13" s="13">
        <v>232</v>
      </c>
      <c r="I13" s="13"/>
      <c r="J13" s="8">
        <v>202</v>
      </c>
      <c r="K13" s="8">
        <v>810</v>
      </c>
      <c r="L13" s="14"/>
    </row>
    <row r="14" spans="1:12" ht="12.75" customHeight="1">
      <c r="A14" s="57">
        <v>7</v>
      </c>
      <c r="B14" s="44" t="s">
        <v>7</v>
      </c>
      <c r="C14" s="8">
        <v>1</v>
      </c>
      <c r="D14" s="8"/>
      <c r="E14" s="8"/>
      <c r="F14" s="8">
        <v>2</v>
      </c>
      <c r="G14" s="13"/>
      <c r="H14" s="13"/>
      <c r="I14" s="13"/>
      <c r="J14" s="8"/>
      <c r="K14" s="8"/>
      <c r="L14" s="14">
        <v>2</v>
      </c>
    </row>
    <row r="15" spans="1:12" ht="12.75" customHeight="1">
      <c r="A15" s="57">
        <v>8</v>
      </c>
      <c r="B15" s="44" t="s">
        <v>8</v>
      </c>
      <c r="C15" s="8">
        <v>608</v>
      </c>
      <c r="D15" s="8">
        <v>216</v>
      </c>
      <c r="E15" s="8">
        <v>294</v>
      </c>
      <c r="F15" s="8">
        <v>100</v>
      </c>
      <c r="G15" s="13">
        <v>214</v>
      </c>
      <c r="H15" s="13">
        <v>49</v>
      </c>
      <c r="I15" s="13">
        <v>83</v>
      </c>
      <c r="J15" s="8">
        <v>216</v>
      </c>
      <c r="K15" s="8">
        <v>382</v>
      </c>
      <c r="L15" s="14">
        <v>100</v>
      </c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4946</v>
      </c>
      <c r="D16" s="46">
        <f t="shared" si="1"/>
        <v>0</v>
      </c>
      <c r="E16" s="46">
        <f t="shared" si="1"/>
        <v>32</v>
      </c>
      <c r="F16" s="46">
        <f t="shared" si="1"/>
        <v>5001</v>
      </c>
      <c r="G16" s="46">
        <f t="shared" si="1"/>
        <v>0</v>
      </c>
      <c r="H16" s="46">
        <f t="shared" si="1"/>
        <v>17</v>
      </c>
      <c r="I16" s="46">
        <f t="shared" si="1"/>
        <v>2390</v>
      </c>
      <c r="J16" s="46">
        <f t="shared" si="1"/>
        <v>0</v>
      </c>
      <c r="K16" s="46">
        <f t="shared" si="1"/>
        <v>32</v>
      </c>
      <c r="L16" s="58">
        <f t="shared" si="1"/>
        <v>5175</v>
      </c>
    </row>
    <row r="17" spans="1:12" ht="12.75" customHeight="1">
      <c r="A17" s="57">
        <v>10</v>
      </c>
      <c r="B17" s="44" t="s">
        <v>10</v>
      </c>
      <c r="C17" s="8">
        <v>4911</v>
      </c>
      <c r="D17" s="93"/>
      <c r="E17" s="8">
        <v>32</v>
      </c>
      <c r="F17" s="8">
        <v>4896</v>
      </c>
      <c r="G17" s="47"/>
      <c r="H17" s="13">
        <v>17</v>
      </c>
      <c r="I17" s="13">
        <v>2283</v>
      </c>
      <c r="J17" s="95"/>
      <c r="K17" s="13">
        <v>32</v>
      </c>
      <c r="L17" s="59">
        <v>5095</v>
      </c>
    </row>
    <row r="18" spans="1:12" ht="12.75" customHeight="1">
      <c r="A18" s="57">
        <v>11</v>
      </c>
      <c r="B18" s="44" t="s">
        <v>11</v>
      </c>
      <c r="C18" s="8">
        <v>35</v>
      </c>
      <c r="D18" s="8"/>
      <c r="E18" s="8"/>
      <c r="F18" s="8">
        <v>105</v>
      </c>
      <c r="G18" s="47"/>
      <c r="H18" s="13"/>
      <c r="I18" s="13">
        <v>107</v>
      </c>
      <c r="J18" s="13"/>
      <c r="K18" s="13"/>
      <c r="L18" s="14">
        <v>80</v>
      </c>
    </row>
    <row r="19" spans="1:12" ht="12.75" customHeight="1">
      <c r="A19" s="57">
        <v>12</v>
      </c>
      <c r="B19" s="44" t="s">
        <v>12</v>
      </c>
      <c r="C19" s="8">
        <v>1732</v>
      </c>
      <c r="D19" s="93"/>
      <c r="E19" s="8">
        <v>11</v>
      </c>
      <c r="F19" s="8">
        <v>1750</v>
      </c>
      <c r="G19" s="47"/>
      <c r="H19" s="13">
        <v>6</v>
      </c>
      <c r="I19" s="13">
        <v>841</v>
      </c>
      <c r="J19" s="93"/>
      <c r="K19" s="8">
        <v>11</v>
      </c>
      <c r="L19" s="59">
        <v>1812</v>
      </c>
    </row>
    <row r="20" spans="1:12" ht="12.75" customHeight="1">
      <c r="A20" s="57">
        <v>13</v>
      </c>
      <c r="B20" s="44" t="s">
        <v>13</v>
      </c>
      <c r="C20" s="8">
        <v>20</v>
      </c>
      <c r="D20" s="8"/>
      <c r="E20" s="8"/>
      <c r="F20" s="8">
        <v>22</v>
      </c>
      <c r="G20" s="13"/>
      <c r="H20" s="13"/>
      <c r="I20" s="13">
        <v>11</v>
      </c>
      <c r="J20" s="8"/>
      <c r="K20" s="8"/>
      <c r="L20" s="9">
        <v>22</v>
      </c>
    </row>
    <row r="21" spans="1:12" ht="12.75" customHeight="1">
      <c r="A21" s="57">
        <v>14</v>
      </c>
      <c r="B21" s="44" t="s">
        <v>14</v>
      </c>
      <c r="C21" s="8">
        <v>98</v>
      </c>
      <c r="D21" s="8"/>
      <c r="E21" s="8">
        <v>1</v>
      </c>
      <c r="F21" s="8">
        <v>98</v>
      </c>
      <c r="G21" s="13"/>
      <c r="H21" s="13"/>
      <c r="I21" s="13">
        <v>37</v>
      </c>
      <c r="J21" s="8"/>
      <c r="K21" s="8">
        <v>1</v>
      </c>
      <c r="L21" s="9">
        <v>98</v>
      </c>
    </row>
    <row r="22" spans="1:12" ht="12.75" customHeight="1">
      <c r="A22" s="57">
        <v>15</v>
      </c>
      <c r="B22" s="44" t="s">
        <v>15</v>
      </c>
      <c r="C22" s="8">
        <v>12</v>
      </c>
      <c r="D22" s="8"/>
      <c r="E22" s="8"/>
      <c r="F22" s="8">
        <v>22</v>
      </c>
      <c r="G22" s="13"/>
      <c r="H22" s="13"/>
      <c r="I22" s="13">
        <v>13</v>
      </c>
      <c r="J22" s="8"/>
      <c r="K22" s="8"/>
      <c r="L22" s="9">
        <v>22</v>
      </c>
    </row>
    <row r="23" spans="1:12" ht="12.75" customHeight="1">
      <c r="A23" s="57">
        <v>16</v>
      </c>
      <c r="B23" s="44" t="s">
        <v>16</v>
      </c>
      <c r="C23" s="8"/>
      <c r="D23" s="8"/>
      <c r="E23" s="8"/>
      <c r="F23" s="93"/>
      <c r="G23" s="13"/>
      <c r="H23" s="13"/>
      <c r="I23" s="95"/>
      <c r="J23" s="8"/>
      <c r="K23" s="8"/>
      <c r="L23" s="103"/>
    </row>
    <row r="24" spans="1:12" ht="12.75" customHeight="1">
      <c r="A24" s="57">
        <v>17</v>
      </c>
      <c r="B24" s="45" t="s">
        <v>17</v>
      </c>
      <c r="C24" s="8">
        <v>738</v>
      </c>
      <c r="D24" s="8">
        <v>30</v>
      </c>
      <c r="E24" s="8">
        <v>583</v>
      </c>
      <c r="F24" s="8"/>
      <c r="G24" s="13">
        <v>1</v>
      </c>
      <c r="H24" s="13">
        <v>533</v>
      </c>
      <c r="I24" s="13"/>
      <c r="J24" s="8">
        <v>30</v>
      </c>
      <c r="K24" s="8">
        <v>591</v>
      </c>
      <c r="L24" s="9"/>
    </row>
    <row r="25" spans="1:12" ht="12.75" customHeight="1">
      <c r="A25" s="57">
        <v>18</v>
      </c>
      <c r="B25" s="45" t="s">
        <v>18</v>
      </c>
      <c r="C25" s="8">
        <v>956</v>
      </c>
      <c r="D25" s="8">
        <v>964</v>
      </c>
      <c r="E25" s="8"/>
      <c r="F25" s="93"/>
      <c r="G25" s="13">
        <v>488</v>
      </c>
      <c r="H25" s="13">
        <v>11</v>
      </c>
      <c r="I25" s="95"/>
      <c r="J25" s="8">
        <v>958</v>
      </c>
      <c r="K25" s="8">
        <v>0</v>
      </c>
      <c r="L25" s="103"/>
    </row>
    <row r="26" spans="1:12" ht="12.75" customHeight="1">
      <c r="A26" s="57">
        <v>19</v>
      </c>
      <c r="B26" s="45" t="s">
        <v>19</v>
      </c>
      <c r="C26" s="8">
        <v>5</v>
      </c>
      <c r="D26" s="8">
        <v>300</v>
      </c>
      <c r="E26" s="8"/>
      <c r="F26" s="8"/>
      <c r="G26" s="13"/>
      <c r="H26" s="13"/>
      <c r="I26" s="47"/>
      <c r="J26" s="8">
        <v>300</v>
      </c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14799</v>
      </c>
      <c r="D28" s="42">
        <f t="shared" si="2"/>
        <v>2903</v>
      </c>
      <c r="E28" s="42">
        <f t="shared" si="2"/>
        <v>5150</v>
      </c>
      <c r="F28" s="42">
        <f t="shared" si="2"/>
        <v>7040</v>
      </c>
      <c r="G28" s="42">
        <f t="shared" si="2"/>
        <v>1452</v>
      </c>
      <c r="H28" s="42">
        <f t="shared" si="2"/>
        <v>3481</v>
      </c>
      <c r="I28" s="42">
        <f t="shared" si="2"/>
        <v>3520</v>
      </c>
      <c r="J28" s="42">
        <f t="shared" si="2"/>
        <v>2697</v>
      </c>
      <c r="K28" s="42">
        <f t="shared" si="2"/>
        <v>5606</v>
      </c>
      <c r="L28" s="43">
        <f t="shared" si="2"/>
        <v>7276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4047</v>
      </c>
      <c r="D30" s="93"/>
      <c r="E30" s="8">
        <v>4194</v>
      </c>
      <c r="F30" s="93"/>
      <c r="G30" s="95"/>
      <c r="H30" s="13">
        <v>2988</v>
      </c>
      <c r="I30" s="95"/>
      <c r="J30" s="93"/>
      <c r="K30" s="8">
        <v>4424</v>
      </c>
      <c r="L30" s="101"/>
    </row>
    <row r="31" spans="1:12" ht="12.75" customHeight="1">
      <c r="A31" s="57">
        <v>24</v>
      </c>
      <c r="B31" s="45" t="s">
        <v>24</v>
      </c>
      <c r="C31" s="8">
        <v>9</v>
      </c>
      <c r="D31" s="93"/>
      <c r="E31" s="8">
        <v>10</v>
      </c>
      <c r="F31" s="93"/>
      <c r="G31" s="95"/>
      <c r="H31" s="13">
        <v>2</v>
      </c>
      <c r="I31" s="95"/>
      <c r="J31" s="93"/>
      <c r="K31" s="8">
        <v>10</v>
      </c>
      <c r="L31" s="101"/>
    </row>
    <row r="32" spans="1:12" ht="12.75" customHeight="1">
      <c r="A32" s="57">
        <v>25</v>
      </c>
      <c r="B32" s="45" t="s">
        <v>25</v>
      </c>
      <c r="C32" s="8">
        <v>27</v>
      </c>
      <c r="D32" s="93"/>
      <c r="E32" s="8">
        <v>132</v>
      </c>
      <c r="F32" s="93"/>
      <c r="G32" s="95"/>
      <c r="H32" s="13">
        <v>67</v>
      </c>
      <c r="I32" s="95"/>
      <c r="J32" s="93"/>
      <c r="K32" s="8">
        <v>132</v>
      </c>
      <c r="L32" s="101"/>
    </row>
    <row r="33" spans="1:12" ht="12.75" customHeight="1">
      <c r="A33" s="57">
        <v>26</v>
      </c>
      <c r="B33" s="45" t="s">
        <v>26</v>
      </c>
      <c r="C33" s="8">
        <v>401</v>
      </c>
      <c r="D33" s="93"/>
      <c r="E33" s="8">
        <v>500</v>
      </c>
      <c r="F33" s="93"/>
      <c r="G33" s="95"/>
      <c r="H33" s="13">
        <v>211</v>
      </c>
      <c r="I33" s="95"/>
      <c r="J33" s="93"/>
      <c r="K33" s="8">
        <v>692</v>
      </c>
      <c r="L33" s="101"/>
    </row>
    <row r="34" spans="1:12" ht="12.75" customHeight="1">
      <c r="A34" s="57">
        <v>27</v>
      </c>
      <c r="B34" s="45" t="s">
        <v>27</v>
      </c>
      <c r="C34" s="8">
        <v>308</v>
      </c>
      <c r="D34" s="93"/>
      <c r="E34" s="8">
        <v>314</v>
      </c>
      <c r="F34" s="93"/>
      <c r="G34" s="95"/>
      <c r="H34" s="13">
        <v>213</v>
      </c>
      <c r="I34" s="95"/>
      <c r="J34" s="93"/>
      <c r="K34" s="8">
        <v>348</v>
      </c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10007</v>
      </c>
      <c r="D38" s="41">
        <v>2903</v>
      </c>
      <c r="E38" s="41"/>
      <c r="F38" s="41">
        <v>7040</v>
      </c>
      <c r="G38" s="80">
        <v>1452</v>
      </c>
      <c r="H38" s="80"/>
      <c r="I38" s="80">
        <v>3520</v>
      </c>
      <c r="J38" s="41">
        <v>2697</v>
      </c>
      <c r="K38" s="41"/>
      <c r="L38" s="81">
        <v>7276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0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-193</v>
      </c>
      <c r="H39" s="42">
        <f t="shared" si="3"/>
        <v>962</v>
      </c>
      <c r="I39" s="42">
        <f t="shared" si="3"/>
        <v>136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/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>
        <v>301</v>
      </c>
      <c r="D42" s="93"/>
      <c r="E42" s="8">
        <v>1300</v>
      </c>
      <c r="F42" s="93"/>
      <c r="G42" s="93"/>
      <c r="H42" s="8">
        <v>289</v>
      </c>
      <c r="I42" s="93"/>
      <c r="J42" s="95"/>
      <c r="K42" s="13">
        <v>850</v>
      </c>
      <c r="L42" s="101"/>
    </row>
    <row r="43" spans="1:12" ht="12.75" customHeight="1">
      <c r="A43" s="57">
        <v>36</v>
      </c>
      <c r="B43" s="88" t="s">
        <v>36</v>
      </c>
      <c r="C43" s="8">
        <v>100</v>
      </c>
      <c r="D43" s="93"/>
      <c r="E43" s="8"/>
      <c r="F43" s="93"/>
      <c r="G43" s="93"/>
      <c r="H43" s="8"/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25.4</v>
      </c>
      <c r="D45" s="114"/>
      <c r="E45" s="18">
        <v>0.15</v>
      </c>
      <c r="F45" s="18">
        <v>26.1</v>
      </c>
      <c r="G45" s="114"/>
      <c r="H45" s="18">
        <v>0.2</v>
      </c>
      <c r="I45" s="18">
        <v>26.298</v>
      </c>
      <c r="J45" s="116"/>
      <c r="K45" s="19">
        <v>0.2</v>
      </c>
      <c r="L45" s="20">
        <v>26.1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16112.20472440945</v>
      </c>
      <c r="D46" s="85"/>
      <c r="E46" s="10"/>
      <c r="F46" s="84">
        <f>(((F17*1000)/F45)/12)</f>
        <v>15632.183908045976</v>
      </c>
      <c r="G46" s="10"/>
      <c r="H46" s="10"/>
      <c r="I46" s="84">
        <f>(((I17*1000)/I45)/6)</f>
        <v>14468.780895885619</v>
      </c>
      <c r="J46" s="60"/>
      <c r="K46" s="60"/>
      <c r="L46" s="5">
        <f>(((L17*1000)/L45)/12)</f>
        <v>16267.560664112387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C13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62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58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11450</v>
      </c>
      <c r="D8" s="42">
        <f t="shared" si="0"/>
        <v>7</v>
      </c>
      <c r="E8" s="42">
        <f t="shared" si="0"/>
        <v>1582</v>
      </c>
      <c r="F8" s="42">
        <f t="shared" si="0"/>
        <v>10082</v>
      </c>
      <c r="G8" s="42">
        <f t="shared" si="0"/>
        <v>4</v>
      </c>
      <c r="H8" s="42">
        <f t="shared" si="0"/>
        <v>682</v>
      </c>
      <c r="I8" s="42">
        <f t="shared" si="0"/>
        <v>5212</v>
      </c>
      <c r="J8" s="42">
        <f t="shared" si="0"/>
        <v>7</v>
      </c>
      <c r="K8" s="42">
        <f t="shared" si="0"/>
        <v>1748</v>
      </c>
      <c r="L8" s="43">
        <f t="shared" si="0"/>
        <v>10349</v>
      </c>
    </row>
    <row r="9" spans="1:12" ht="12.75" customHeight="1">
      <c r="A9" s="55">
        <v>2</v>
      </c>
      <c r="B9" s="56" t="s">
        <v>2</v>
      </c>
      <c r="C9" s="7">
        <v>551</v>
      </c>
      <c r="D9" s="7"/>
      <c r="E9" s="7">
        <v>400</v>
      </c>
      <c r="F9" s="7"/>
      <c r="G9" s="17"/>
      <c r="H9" s="17">
        <v>97</v>
      </c>
      <c r="I9" s="17">
        <v>2</v>
      </c>
      <c r="J9" s="7"/>
      <c r="K9" s="7">
        <v>515</v>
      </c>
      <c r="L9" s="12"/>
    </row>
    <row r="10" spans="1:12" ht="12.75" customHeight="1">
      <c r="A10" s="57">
        <v>3</v>
      </c>
      <c r="B10" s="44" t="s">
        <v>3</v>
      </c>
      <c r="C10" s="8"/>
      <c r="D10" s="8"/>
      <c r="E10" s="8"/>
      <c r="F10" s="93"/>
      <c r="G10" s="13"/>
      <c r="H10" s="13"/>
      <c r="I10" s="13"/>
      <c r="J10" s="8"/>
      <c r="K10" s="8"/>
      <c r="L10" s="101"/>
    </row>
    <row r="11" spans="1:13" ht="12.75" customHeight="1">
      <c r="A11" s="57">
        <v>4</v>
      </c>
      <c r="B11" s="44" t="s">
        <v>4</v>
      </c>
      <c r="C11" s="8">
        <v>286</v>
      </c>
      <c r="D11" s="8"/>
      <c r="E11" s="8">
        <v>250</v>
      </c>
      <c r="F11" s="93"/>
      <c r="G11" s="13"/>
      <c r="H11" s="13">
        <v>165</v>
      </c>
      <c r="I11" s="95"/>
      <c r="J11" s="8"/>
      <c r="K11" s="8">
        <v>350</v>
      </c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148</v>
      </c>
      <c r="D13" s="8"/>
      <c r="E13" s="8">
        <v>360</v>
      </c>
      <c r="F13" s="8"/>
      <c r="G13" s="13"/>
      <c r="H13" s="13">
        <v>44</v>
      </c>
      <c r="I13" s="13"/>
      <c r="J13" s="8"/>
      <c r="K13" s="8">
        <v>150</v>
      </c>
      <c r="L13" s="14"/>
    </row>
    <row r="14" spans="1:12" ht="12.75" customHeight="1">
      <c r="A14" s="57">
        <v>7</v>
      </c>
      <c r="B14" s="44" t="s">
        <v>7</v>
      </c>
      <c r="C14" s="8">
        <v>15</v>
      </c>
      <c r="D14" s="8"/>
      <c r="E14" s="8">
        <v>30</v>
      </c>
      <c r="F14" s="8"/>
      <c r="G14" s="13"/>
      <c r="H14" s="13">
        <v>9</v>
      </c>
      <c r="I14" s="13">
        <v>1</v>
      </c>
      <c r="J14" s="8"/>
      <c r="K14" s="8">
        <v>15</v>
      </c>
      <c r="L14" s="14"/>
    </row>
    <row r="15" spans="1:12" ht="12.75" customHeight="1">
      <c r="A15" s="57">
        <v>8</v>
      </c>
      <c r="B15" s="44" t="s">
        <v>8</v>
      </c>
      <c r="C15" s="8">
        <v>555</v>
      </c>
      <c r="D15" s="8"/>
      <c r="E15" s="8">
        <v>437</v>
      </c>
      <c r="F15" s="8">
        <v>30</v>
      </c>
      <c r="G15" s="13"/>
      <c r="H15" s="13">
        <v>297</v>
      </c>
      <c r="I15" s="13"/>
      <c r="J15" s="8"/>
      <c r="K15" s="8">
        <v>602</v>
      </c>
      <c r="L15" s="14"/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7161</v>
      </c>
      <c r="D16" s="46">
        <f t="shared" si="1"/>
        <v>0</v>
      </c>
      <c r="E16" s="46">
        <f t="shared" si="1"/>
        <v>38</v>
      </c>
      <c r="F16" s="46">
        <f t="shared" si="1"/>
        <v>7341</v>
      </c>
      <c r="G16" s="46">
        <f t="shared" si="1"/>
        <v>0</v>
      </c>
      <c r="H16" s="46">
        <f t="shared" si="1"/>
        <v>24</v>
      </c>
      <c r="I16" s="46">
        <f t="shared" si="1"/>
        <v>3795</v>
      </c>
      <c r="J16" s="46">
        <f t="shared" si="1"/>
        <v>0</v>
      </c>
      <c r="K16" s="46">
        <f t="shared" si="1"/>
        <v>40</v>
      </c>
      <c r="L16" s="58">
        <f t="shared" si="1"/>
        <v>7537</v>
      </c>
    </row>
    <row r="17" spans="1:12" ht="12.75" customHeight="1">
      <c r="A17" s="57">
        <v>10</v>
      </c>
      <c r="B17" s="44" t="s">
        <v>10</v>
      </c>
      <c r="C17" s="8">
        <v>6873</v>
      </c>
      <c r="D17" s="93"/>
      <c r="E17" s="8">
        <v>38</v>
      </c>
      <c r="F17" s="8">
        <v>7061</v>
      </c>
      <c r="G17" s="47"/>
      <c r="H17" s="13">
        <v>24</v>
      </c>
      <c r="I17" s="13">
        <v>3627</v>
      </c>
      <c r="J17" s="95"/>
      <c r="K17" s="13">
        <v>40</v>
      </c>
      <c r="L17" s="59">
        <v>7257</v>
      </c>
    </row>
    <row r="18" spans="1:12" ht="12.75" customHeight="1">
      <c r="A18" s="57">
        <v>11</v>
      </c>
      <c r="B18" s="44" t="s">
        <v>11</v>
      </c>
      <c r="C18" s="8">
        <v>288</v>
      </c>
      <c r="D18" s="8"/>
      <c r="E18" s="8"/>
      <c r="F18" s="8">
        <v>280</v>
      </c>
      <c r="G18" s="47"/>
      <c r="H18" s="13"/>
      <c r="I18" s="13">
        <v>168</v>
      </c>
      <c r="J18" s="13"/>
      <c r="K18" s="13"/>
      <c r="L18" s="14">
        <v>280</v>
      </c>
    </row>
    <row r="19" spans="1:12" ht="12.75" customHeight="1">
      <c r="A19" s="57">
        <v>12</v>
      </c>
      <c r="B19" s="44" t="s">
        <v>12</v>
      </c>
      <c r="C19" s="8">
        <v>2501</v>
      </c>
      <c r="D19" s="93"/>
      <c r="E19" s="8">
        <v>13</v>
      </c>
      <c r="F19" s="8">
        <v>2570</v>
      </c>
      <c r="G19" s="47"/>
      <c r="H19" s="13">
        <v>8</v>
      </c>
      <c r="I19" s="13">
        <v>1325</v>
      </c>
      <c r="J19" s="93"/>
      <c r="K19" s="8">
        <v>13</v>
      </c>
      <c r="L19" s="59">
        <v>2642</v>
      </c>
    </row>
    <row r="20" spans="1:12" ht="12.75" customHeight="1">
      <c r="A20" s="57">
        <v>13</v>
      </c>
      <c r="B20" s="44" t="s">
        <v>13</v>
      </c>
      <c r="C20" s="8">
        <v>30</v>
      </c>
      <c r="D20" s="8"/>
      <c r="E20" s="8"/>
      <c r="F20" s="8"/>
      <c r="G20" s="13"/>
      <c r="H20" s="13"/>
      <c r="I20" s="13">
        <v>16</v>
      </c>
      <c r="J20" s="8"/>
      <c r="K20" s="8"/>
      <c r="L20" s="9">
        <v>30</v>
      </c>
    </row>
    <row r="21" spans="1:12" ht="12.75" customHeight="1">
      <c r="A21" s="57">
        <v>14</v>
      </c>
      <c r="B21" s="44" t="s">
        <v>14</v>
      </c>
      <c r="C21" s="8">
        <v>180</v>
      </c>
      <c r="D21" s="8"/>
      <c r="E21" s="8">
        <v>42</v>
      </c>
      <c r="F21" s="8">
        <v>141</v>
      </c>
      <c r="G21" s="13"/>
      <c r="H21" s="13">
        <v>31</v>
      </c>
      <c r="I21" s="13">
        <v>73</v>
      </c>
      <c r="J21" s="8"/>
      <c r="K21" s="8">
        <v>51</v>
      </c>
      <c r="L21" s="9">
        <v>140</v>
      </c>
    </row>
    <row r="22" spans="1:12" ht="12.75" customHeight="1">
      <c r="A22" s="57">
        <v>15</v>
      </c>
      <c r="B22" s="44" t="s">
        <v>15</v>
      </c>
      <c r="C22" s="8"/>
      <c r="D22" s="8"/>
      <c r="E22" s="8"/>
      <c r="F22" s="8"/>
      <c r="G22" s="13"/>
      <c r="H22" s="13"/>
      <c r="I22" s="13"/>
      <c r="J22" s="8"/>
      <c r="K22" s="8"/>
      <c r="L22" s="9"/>
    </row>
    <row r="23" spans="1:12" ht="12.75" customHeight="1">
      <c r="A23" s="57">
        <v>16</v>
      </c>
      <c r="B23" s="44" t="s">
        <v>16</v>
      </c>
      <c r="C23" s="8"/>
      <c r="D23" s="8"/>
      <c r="E23" s="8"/>
      <c r="F23" s="93"/>
      <c r="G23" s="13"/>
      <c r="H23" s="13"/>
      <c r="I23" s="95"/>
      <c r="J23" s="8"/>
      <c r="K23" s="8"/>
      <c r="L23" s="103"/>
    </row>
    <row r="24" spans="1:12" ht="12.75" customHeight="1">
      <c r="A24" s="57">
        <v>17</v>
      </c>
      <c r="B24" s="45" t="s">
        <v>17</v>
      </c>
      <c r="C24" s="8">
        <v>16</v>
      </c>
      <c r="D24" s="8"/>
      <c r="E24" s="8">
        <v>12</v>
      </c>
      <c r="F24" s="8"/>
      <c r="G24" s="13"/>
      <c r="H24" s="13">
        <v>7</v>
      </c>
      <c r="I24" s="13"/>
      <c r="J24" s="8"/>
      <c r="K24" s="8">
        <v>12</v>
      </c>
      <c r="L24" s="9"/>
    </row>
    <row r="25" spans="1:12" ht="12.75" customHeight="1">
      <c r="A25" s="57">
        <v>18</v>
      </c>
      <c r="B25" s="45" t="s">
        <v>18</v>
      </c>
      <c r="C25" s="8">
        <v>7</v>
      </c>
      <c r="D25" s="8">
        <v>7</v>
      </c>
      <c r="E25" s="8"/>
      <c r="F25" s="93"/>
      <c r="G25" s="13">
        <v>4</v>
      </c>
      <c r="H25" s="13"/>
      <c r="I25" s="95"/>
      <c r="J25" s="8">
        <v>7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/>
      <c r="E26" s="8"/>
      <c r="F26" s="8"/>
      <c r="G26" s="13"/>
      <c r="H26" s="13"/>
      <c r="I26" s="47"/>
      <c r="J26" s="8"/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11456</v>
      </c>
      <c r="D28" s="42">
        <f t="shared" si="2"/>
        <v>7</v>
      </c>
      <c r="E28" s="42">
        <f t="shared" si="2"/>
        <v>1582</v>
      </c>
      <c r="F28" s="42">
        <f t="shared" si="2"/>
        <v>10082</v>
      </c>
      <c r="G28" s="42">
        <f t="shared" si="2"/>
        <v>4</v>
      </c>
      <c r="H28" s="42">
        <f t="shared" si="2"/>
        <v>981</v>
      </c>
      <c r="I28" s="42">
        <f t="shared" si="2"/>
        <v>5047</v>
      </c>
      <c r="J28" s="42">
        <f t="shared" si="2"/>
        <v>7</v>
      </c>
      <c r="K28" s="42">
        <f t="shared" si="2"/>
        <v>1748</v>
      </c>
      <c r="L28" s="43">
        <f t="shared" si="2"/>
        <v>10349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1633</v>
      </c>
      <c r="D30" s="93"/>
      <c r="E30" s="8">
        <v>1580</v>
      </c>
      <c r="F30" s="93"/>
      <c r="G30" s="95"/>
      <c r="H30" s="13">
        <v>964</v>
      </c>
      <c r="I30" s="95"/>
      <c r="J30" s="93"/>
      <c r="K30" s="8">
        <v>1730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16</v>
      </c>
      <c r="D32" s="93"/>
      <c r="E32" s="8">
        <v>2</v>
      </c>
      <c r="F32" s="93"/>
      <c r="G32" s="95"/>
      <c r="H32" s="13">
        <v>17</v>
      </c>
      <c r="I32" s="95"/>
      <c r="J32" s="93"/>
      <c r="K32" s="8">
        <v>18</v>
      </c>
      <c r="L32" s="101"/>
    </row>
    <row r="33" spans="1:12" ht="12.75" customHeight="1">
      <c r="A33" s="57">
        <v>26</v>
      </c>
      <c r="B33" s="45" t="s">
        <v>26</v>
      </c>
      <c r="C33" s="8"/>
      <c r="D33" s="93"/>
      <c r="E33" s="8"/>
      <c r="F33" s="93"/>
      <c r="G33" s="95"/>
      <c r="H33" s="13"/>
      <c r="I33" s="95"/>
      <c r="J33" s="93"/>
      <c r="K33" s="8"/>
      <c r="L33" s="101"/>
    </row>
    <row r="34" spans="1:12" ht="12.75" customHeight="1">
      <c r="A34" s="57">
        <v>27</v>
      </c>
      <c r="B34" s="45" t="s">
        <v>27</v>
      </c>
      <c r="C34" s="8"/>
      <c r="D34" s="93"/>
      <c r="E34" s="8"/>
      <c r="F34" s="93"/>
      <c r="G34" s="95"/>
      <c r="H34" s="13"/>
      <c r="I34" s="95"/>
      <c r="J34" s="93"/>
      <c r="K34" s="8"/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9807</v>
      </c>
      <c r="D38" s="41">
        <v>7</v>
      </c>
      <c r="E38" s="41"/>
      <c r="F38" s="41">
        <v>10082</v>
      </c>
      <c r="G38" s="80">
        <v>4</v>
      </c>
      <c r="H38" s="80"/>
      <c r="I38" s="80">
        <v>5047</v>
      </c>
      <c r="J38" s="41">
        <v>7</v>
      </c>
      <c r="K38" s="41"/>
      <c r="L38" s="81">
        <v>10349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6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0</v>
      </c>
      <c r="H39" s="42">
        <f t="shared" si="3"/>
        <v>299</v>
      </c>
      <c r="I39" s="42">
        <f t="shared" si="3"/>
        <v>-165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>
        <v>43</v>
      </c>
      <c r="D41" s="8"/>
      <c r="E41" s="8"/>
      <c r="F41" s="8"/>
      <c r="G41" s="8">
        <v>43</v>
      </c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/>
      <c r="D42" s="93"/>
      <c r="E42" s="8"/>
      <c r="F42" s="93"/>
      <c r="G42" s="93"/>
      <c r="H42" s="8"/>
      <c r="I42" s="93"/>
      <c r="J42" s="95"/>
      <c r="K42" s="13"/>
      <c r="L42" s="101"/>
    </row>
    <row r="43" spans="1:12" ht="12.75" customHeight="1">
      <c r="A43" s="57">
        <v>36</v>
      </c>
      <c r="B43" s="88" t="s">
        <v>36</v>
      </c>
      <c r="C43" s="8"/>
      <c r="D43" s="93"/>
      <c r="E43" s="8"/>
      <c r="F43" s="93"/>
      <c r="G43" s="93"/>
      <c r="H43" s="8"/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25</v>
      </c>
      <c r="D45" s="114"/>
      <c r="E45" s="18"/>
      <c r="F45" s="18">
        <v>26.6</v>
      </c>
      <c r="G45" s="114"/>
      <c r="H45" s="18"/>
      <c r="I45" s="18">
        <v>25.6</v>
      </c>
      <c r="J45" s="116"/>
      <c r="K45" s="19"/>
      <c r="L45" s="20">
        <v>26.6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22910</v>
      </c>
      <c r="D46" s="85"/>
      <c r="E46" s="10"/>
      <c r="F46" s="84">
        <f>(((F17*1000)/F45)/12)</f>
        <v>22120.92731829574</v>
      </c>
      <c r="G46" s="10"/>
      <c r="H46" s="10"/>
      <c r="I46" s="84">
        <f>(((I17*1000)/I45)/6)</f>
        <v>23613.28125</v>
      </c>
      <c r="J46" s="60"/>
      <c r="K46" s="60"/>
      <c r="L46" s="5">
        <f>(((L17*1000)/L45)/12)</f>
        <v>22734.962406015038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2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83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84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12803</v>
      </c>
      <c r="D8" s="42">
        <f t="shared" si="0"/>
        <v>2379</v>
      </c>
      <c r="E8" s="42">
        <f t="shared" si="0"/>
        <v>35</v>
      </c>
      <c r="F8" s="42">
        <f t="shared" si="0"/>
        <v>10588</v>
      </c>
      <c r="G8" s="42">
        <f t="shared" si="0"/>
        <v>696</v>
      </c>
      <c r="H8" s="42">
        <f t="shared" si="0"/>
        <v>0</v>
      </c>
      <c r="I8" s="42">
        <f t="shared" si="0"/>
        <v>5066</v>
      </c>
      <c r="J8" s="42">
        <f t="shared" si="0"/>
        <v>2398</v>
      </c>
      <c r="K8" s="42">
        <f t="shared" si="0"/>
        <v>37</v>
      </c>
      <c r="L8" s="43">
        <f t="shared" si="0"/>
        <v>10948</v>
      </c>
    </row>
    <row r="9" spans="1:12" ht="12.75" customHeight="1">
      <c r="A9" s="55">
        <v>2</v>
      </c>
      <c r="B9" s="56" t="s">
        <v>2</v>
      </c>
      <c r="C9" s="7">
        <v>438</v>
      </c>
      <c r="D9" s="7">
        <v>300</v>
      </c>
      <c r="E9" s="7">
        <v>33</v>
      </c>
      <c r="F9" s="7">
        <v>70</v>
      </c>
      <c r="G9" s="17">
        <v>72</v>
      </c>
      <c r="H9" s="17"/>
      <c r="I9" s="17">
        <v>30</v>
      </c>
      <c r="J9" s="7">
        <v>300</v>
      </c>
      <c r="K9" s="7">
        <v>37</v>
      </c>
      <c r="L9" s="12">
        <v>70</v>
      </c>
    </row>
    <row r="10" spans="1:12" ht="12.75" customHeight="1">
      <c r="A10" s="57">
        <v>3</v>
      </c>
      <c r="B10" s="44" t="s">
        <v>3</v>
      </c>
      <c r="C10" s="8"/>
      <c r="D10" s="8"/>
      <c r="E10" s="8"/>
      <c r="F10" s="93"/>
      <c r="G10" s="13">
        <v>7</v>
      </c>
      <c r="H10" s="13"/>
      <c r="I10" s="13"/>
      <c r="J10" s="8"/>
      <c r="K10" s="8"/>
      <c r="L10" s="101"/>
    </row>
    <row r="11" spans="1:13" ht="12.75" customHeight="1">
      <c r="A11" s="57">
        <v>4</v>
      </c>
      <c r="B11" s="44" t="s">
        <v>4</v>
      </c>
      <c r="C11" s="8">
        <v>711</v>
      </c>
      <c r="D11" s="8">
        <v>726</v>
      </c>
      <c r="E11" s="8"/>
      <c r="F11" s="93"/>
      <c r="G11" s="13"/>
      <c r="H11" s="13"/>
      <c r="I11" s="95"/>
      <c r="J11" s="8">
        <v>726</v>
      </c>
      <c r="K11" s="8"/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127</v>
      </c>
      <c r="D13" s="8">
        <v>70</v>
      </c>
      <c r="E13" s="8"/>
      <c r="F13" s="8"/>
      <c r="G13" s="13">
        <v>12</v>
      </c>
      <c r="H13" s="13"/>
      <c r="I13" s="13"/>
      <c r="J13" s="8">
        <v>50</v>
      </c>
      <c r="K13" s="8"/>
      <c r="L13" s="14"/>
    </row>
    <row r="14" spans="1:12" ht="12.75" customHeight="1">
      <c r="A14" s="57">
        <v>7</v>
      </c>
      <c r="B14" s="44" t="s">
        <v>7</v>
      </c>
      <c r="C14" s="8">
        <v>74</v>
      </c>
      <c r="D14" s="8"/>
      <c r="E14" s="8"/>
      <c r="F14" s="8">
        <v>90</v>
      </c>
      <c r="G14" s="13"/>
      <c r="H14" s="13"/>
      <c r="I14" s="13">
        <v>69</v>
      </c>
      <c r="J14" s="8"/>
      <c r="K14" s="8"/>
      <c r="L14" s="14">
        <v>90</v>
      </c>
    </row>
    <row r="15" spans="1:12" ht="12.75" customHeight="1">
      <c r="A15" s="57">
        <v>8</v>
      </c>
      <c r="B15" s="44" t="s">
        <v>8</v>
      </c>
      <c r="C15" s="8">
        <v>943</v>
      </c>
      <c r="D15" s="8">
        <v>988</v>
      </c>
      <c r="E15" s="8">
        <v>2</v>
      </c>
      <c r="F15" s="8"/>
      <c r="G15" s="13">
        <v>447</v>
      </c>
      <c r="H15" s="13"/>
      <c r="I15" s="13">
        <v>6</v>
      </c>
      <c r="J15" s="8">
        <v>988</v>
      </c>
      <c r="K15" s="8"/>
      <c r="L15" s="14"/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7439</v>
      </c>
      <c r="D16" s="46">
        <f t="shared" si="1"/>
        <v>0</v>
      </c>
      <c r="E16" s="46">
        <f t="shared" si="1"/>
        <v>0</v>
      </c>
      <c r="F16" s="46">
        <f t="shared" si="1"/>
        <v>7594</v>
      </c>
      <c r="G16" s="46">
        <f t="shared" si="1"/>
        <v>0</v>
      </c>
      <c r="H16" s="46">
        <f t="shared" si="1"/>
        <v>0</v>
      </c>
      <c r="I16" s="46">
        <f t="shared" si="1"/>
        <v>3601</v>
      </c>
      <c r="J16" s="46">
        <f t="shared" si="1"/>
        <v>0</v>
      </c>
      <c r="K16" s="46">
        <f t="shared" si="1"/>
        <v>0</v>
      </c>
      <c r="L16" s="58">
        <f t="shared" si="1"/>
        <v>7860</v>
      </c>
    </row>
    <row r="17" spans="1:12" ht="12.75" customHeight="1">
      <c r="A17" s="57">
        <v>10</v>
      </c>
      <c r="B17" s="44" t="s">
        <v>10</v>
      </c>
      <c r="C17" s="8">
        <v>7435</v>
      </c>
      <c r="D17" s="93"/>
      <c r="E17" s="8"/>
      <c r="F17" s="8">
        <v>7542</v>
      </c>
      <c r="G17" s="47"/>
      <c r="H17" s="13"/>
      <c r="I17" s="13">
        <v>3573</v>
      </c>
      <c r="J17" s="95"/>
      <c r="K17" s="13"/>
      <c r="L17" s="59">
        <v>7808</v>
      </c>
    </row>
    <row r="18" spans="1:12" ht="12.75" customHeight="1">
      <c r="A18" s="57">
        <v>11</v>
      </c>
      <c r="B18" s="44" t="s">
        <v>11</v>
      </c>
      <c r="C18" s="8">
        <v>4</v>
      </c>
      <c r="D18" s="8"/>
      <c r="E18" s="8"/>
      <c r="F18" s="8">
        <v>52</v>
      </c>
      <c r="G18" s="47"/>
      <c r="H18" s="13"/>
      <c r="I18" s="13">
        <v>28</v>
      </c>
      <c r="J18" s="13"/>
      <c r="K18" s="13"/>
      <c r="L18" s="14">
        <v>52</v>
      </c>
    </row>
    <row r="19" spans="1:12" ht="12.75" customHeight="1">
      <c r="A19" s="57">
        <v>12</v>
      </c>
      <c r="B19" s="44" t="s">
        <v>12</v>
      </c>
      <c r="C19" s="8">
        <v>2605</v>
      </c>
      <c r="D19" s="93"/>
      <c r="E19" s="8"/>
      <c r="F19" s="8">
        <v>2658</v>
      </c>
      <c r="G19" s="47"/>
      <c r="H19" s="13"/>
      <c r="I19" s="13">
        <v>1261</v>
      </c>
      <c r="J19" s="93"/>
      <c r="K19" s="8"/>
      <c r="L19" s="59">
        <v>2752</v>
      </c>
    </row>
    <row r="20" spans="1:12" ht="12.75" customHeight="1">
      <c r="A20" s="57">
        <v>13</v>
      </c>
      <c r="B20" s="44" t="s">
        <v>13</v>
      </c>
      <c r="C20" s="8">
        <v>23</v>
      </c>
      <c r="D20" s="8"/>
      <c r="E20" s="8"/>
      <c r="F20" s="8">
        <v>25</v>
      </c>
      <c r="G20" s="13"/>
      <c r="H20" s="13"/>
      <c r="I20" s="13">
        <v>8</v>
      </c>
      <c r="J20" s="8"/>
      <c r="K20" s="8"/>
      <c r="L20" s="9">
        <v>25</v>
      </c>
    </row>
    <row r="21" spans="1:12" ht="12.75" customHeight="1">
      <c r="A21" s="57">
        <v>14</v>
      </c>
      <c r="B21" s="44" t="s">
        <v>14</v>
      </c>
      <c r="C21" s="8">
        <v>186</v>
      </c>
      <c r="D21" s="8"/>
      <c r="E21" s="8"/>
      <c r="F21" s="8">
        <v>151</v>
      </c>
      <c r="G21" s="13"/>
      <c r="H21" s="13"/>
      <c r="I21" s="13">
        <v>91</v>
      </c>
      <c r="J21" s="8"/>
      <c r="K21" s="8"/>
      <c r="L21" s="9">
        <v>151</v>
      </c>
    </row>
    <row r="22" spans="1:12" ht="12.75" customHeight="1">
      <c r="A22" s="57">
        <v>15</v>
      </c>
      <c r="B22" s="44" t="s">
        <v>15</v>
      </c>
      <c r="C22" s="8">
        <v>8</v>
      </c>
      <c r="D22" s="8">
        <v>2</v>
      </c>
      <c r="E22" s="8"/>
      <c r="F22" s="8"/>
      <c r="G22" s="13"/>
      <c r="H22" s="13"/>
      <c r="I22" s="13"/>
      <c r="J22" s="8">
        <v>2</v>
      </c>
      <c r="K22" s="8"/>
      <c r="L22" s="9"/>
    </row>
    <row r="23" spans="1:12" ht="12.75" customHeight="1">
      <c r="A23" s="57">
        <v>16</v>
      </c>
      <c r="B23" s="44" t="s">
        <v>16</v>
      </c>
      <c r="C23" s="8"/>
      <c r="D23" s="8"/>
      <c r="E23" s="8"/>
      <c r="F23" s="93"/>
      <c r="G23" s="13"/>
      <c r="H23" s="13"/>
      <c r="I23" s="95"/>
      <c r="J23" s="8"/>
      <c r="K23" s="8"/>
      <c r="L23" s="103"/>
    </row>
    <row r="24" spans="1:12" ht="12.75" customHeight="1">
      <c r="A24" s="57">
        <v>17</v>
      </c>
      <c r="B24" s="45" t="s">
        <v>17</v>
      </c>
      <c r="C24" s="8">
        <v>26</v>
      </c>
      <c r="D24" s="8">
        <v>26</v>
      </c>
      <c r="E24" s="8"/>
      <c r="F24" s="8"/>
      <c r="G24" s="13">
        <v>29</v>
      </c>
      <c r="H24" s="13"/>
      <c r="I24" s="13"/>
      <c r="J24" s="8">
        <v>26</v>
      </c>
      <c r="K24" s="8"/>
      <c r="L24" s="9"/>
    </row>
    <row r="25" spans="1:12" ht="12.75" customHeight="1">
      <c r="A25" s="57">
        <v>18</v>
      </c>
      <c r="B25" s="45" t="s">
        <v>18</v>
      </c>
      <c r="C25" s="8">
        <v>223</v>
      </c>
      <c r="D25" s="8">
        <v>267</v>
      </c>
      <c r="E25" s="8"/>
      <c r="F25" s="93"/>
      <c r="G25" s="13">
        <v>136</v>
      </c>
      <c r="H25" s="13"/>
      <c r="I25" s="95"/>
      <c r="J25" s="8">
        <v>306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/>
      <c r="E26" s="8"/>
      <c r="F26" s="8"/>
      <c r="G26" s="13"/>
      <c r="H26" s="13"/>
      <c r="I26" s="47"/>
      <c r="J26" s="8"/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12880</v>
      </c>
      <c r="D28" s="42">
        <f t="shared" si="2"/>
        <v>2379</v>
      </c>
      <c r="E28" s="42">
        <f t="shared" si="2"/>
        <v>35</v>
      </c>
      <c r="F28" s="42">
        <f t="shared" si="2"/>
        <v>10588</v>
      </c>
      <c r="G28" s="42">
        <f t="shared" si="2"/>
        <v>1190</v>
      </c>
      <c r="H28" s="42">
        <f t="shared" si="2"/>
        <v>30</v>
      </c>
      <c r="I28" s="42">
        <f t="shared" si="2"/>
        <v>5294</v>
      </c>
      <c r="J28" s="42">
        <f t="shared" si="2"/>
        <v>2398</v>
      </c>
      <c r="K28" s="42">
        <f t="shared" si="2"/>
        <v>37</v>
      </c>
      <c r="L28" s="43">
        <f t="shared" si="2"/>
        <v>10948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/>
      <c r="D30" s="93"/>
      <c r="E30" s="8"/>
      <c r="F30" s="93"/>
      <c r="G30" s="95"/>
      <c r="H30" s="13"/>
      <c r="I30" s="95"/>
      <c r="J30" s="93"/>
      <c r="K30" s="8"/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33</v>
      </c>
      <c r="D32" s="93"/>
      <c r="E32" s="8">
        <v>33</v>
      </c>
      <c r="F32" s="93"/>
      <c r="G32" s="95"/>
      <c r="H32" s="13">
        <v>29</v>
      </c>
      <c r="I32" s="95"/>
      <c r="J32" s="93"/>
      <c r="K32" s="8">
        <v>35</v>
      </c>
      <c r="L32" s="101"/>
    </row>
    <row r="33" spans="1:12" ht="12.75" customHeight="1">
      <c r="A33" s="57">
        <v>26</v>
      </c>
      <c r="B33" s="45" t="s">
        <v>26</v>
      </c>
      <c r="C33" s="8">
        <v>44</v>
      </c>
      <c r="D33" s="93"/>
      <c r="E33" s="8"/>
      <c r="F33" s="93"/>
      <c r="G33" s="95"/>
      <c r="H33" s="13"/>
      <c r="I33" s="95"/>
      <c r="J33" s="93"/>
      <c r="K33" s="8"/>
      <c r="L33" s="101"/>
    </row>
    <row r="34" spans="1:12" ht="12.75" customHeight="1">
      <c r="A34" s="57">
        <v>27</v>
      </c>
      <c r="B34" s="45" t="s">
        <v>27</v>
      </c>
      <c r="C34" s="8">
        <v>5</v>
      </c>
      <c r="D34" s="93"/>
      <c r="E34" s="8">
        <v>2</v>
      </c>
      <c r="F34" s="93"/>
      <c r="G34" s="95"/>
      <c r="H34" s="13">
        <v>1</v>
      </c>
      <c r="I34" s="95"/>
      <c r="J34" s="93"/>
      <c r="K34" s="8">
        <v>2</v>
      </c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12798</v>
      </c>
      <c r="D38" s="41">
        <v>2379</v>
      </c>
      <c r="E38" s="41"/>
      <c r="F38" s="41">
        <v>10588</v>
      </c>
      <c r="G38" s="80">
        <v>1190</v>
      </c>
      <c r="H38" s="80"/>
      <c r="I38" s="80">
        <v>5294</v>
      </c>
      <c r="J38" s="41">
        <v>2398</v>
      </c>
      <c r="K38" s="41"/>
      <c r="L38" s="81">
        <v>10948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77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494</v>
      </c>
      <c r="H39" s="42">
        <f t="shared" si="3"/>
        <v>30</v>
      </c>
      <c r="I39" s="42">
        <f t="shared" si="3"/>
        <v>228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>
        <v>500</v>
      </c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>
        <v>654</v>
      </c>
      <c r="D42" s="93"/>
      <c r="E42" s="8">
        <v>335</v>
      </c>
      <c r="F42" s="93"/>
      <c r="G42" s="93"/>
      <c r="H42" s="8">
        <v>334.7</v>
      </c>
      <c r="I42" s="93"/>
      <c r="J42" s="95"/>
      <c r="K42" s="13"/>
      <c r="L42" s="101"/>
    </row>
    <row r="43" spans="1:12" ht="12.75" customHeight="1">
      <c r="A43" s="57">
        <v>36</v>
      </c>
      <c r="B43" s="88" t="s">
        <v>36</v>
      </c>
      <c r="C43" s="8">
        <v>14</v>
      </c>
      <c r="D43" s="93"/>
      <c r="E43" s="8"/>
      <c r="F43" s="93"/>
      <c r="G43" s="93"/>
      <c r="H43" s="8"/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27.6</v>
      </c>
      <c r="D45" s="114"/>
      <c r="E45" s="18"/>
      <c r="F45" s="18">
        <v>27.6</v>
      </c>
      <c r="G45" s="114"/>
      <c r="H45" s="18"/>
      <c r="I45" s="18">
        <v>26.7</v>
      </c>
      <c r="J45" s="116"/>
      <c r="K45" s="19"/>
      <c r="L45" s="20">
        <v>27.6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22448.67149758454</v>
      </c>
      <c r="D46" s="85"/>
      <c r="E46" s="10"/>
      <c r="F46" s="84">
        <f>(((F17*1000)/F45)/12)</f>
        <v>22771.73913043478</v>
      </c>
      <c r="G46" s="10"/>
      <c r="H46" s="10"/>
      <c r="I46" s="84">
        <f>(((I17*1000)/I45)/6)</f>
        <v>22303.370786516854</v>
      </c>
      <c r="J46" s="60"/>
      <c r="K46" s="60"/>
      <c r="L46" s="5">
        <f>(((L17*1000)/L45)/12)</f>
        <v>23574.87922705314</v>
      </c>
    </row>
    <row r="47" spans="1:12" ht="15.7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21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61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58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4184</v>
      </c>
      <c r="D8" s="42">
        <f t="shared" si="0"/>
        <v>51</v>
      </c>
      <c r="E8" s="42">
        <f t="shared" si="0"/>
        <v>579</v>
      </c>
      <c r="F8" s="42">
        <f t="shared" si="0"/>
        <v>3700</v>
      </c>
      <c r="G8" s="42">
        <f t="shared" si="0"/>
        <v>26</v>
      </c>
      <c r="H8" s="42">
        <f t="shared" si="0"/>
        <v>427</v>
      </c>
      <c r="I8" s="42">
        <f t="shared" si="0"/>
        <v>1729</v>
      </c>
      <c r="J8" s="42">
        <f t="shared" si="0"/>
        <v>52</v>
      </c>
      <c r="K8" s="42">
        <f t="shared" si="0"/>
        <v>670</v>
      </c>
      <c r="L8" s="43">
        <f t="shared" si="0"/>
        <v>3827</v>
      </c>
    </row>
    <row r="9" spans="1:12" ht="12.75" customHeight="1">
      <c r="A9" s="55">
        <v>2</v>
      </c>
      <c r="B9" s="56" t="s">
        <v>2</v>
      </c>
      <c r="C9" s="7">
        <v>61</v>
      </c>
      <c r="D9" s="7"/>
      <c r="E9" s="7">
        <v>67</v>
      </c>
      <c r="F9" s="7"/>
      <c r="G9" s="17"/>
      <c r="H9" s="17">
        <v>61</v>
      </c>
      <c r="I9" s="17"/>
      <c r="J9" s="7"/>
      <c r="K9" s="7">
        <v>65</v>
      </c>
      <c r="L9" s="12"/>
    </row>
    <row r="10" spans="1:12" ht="12.75" customHeight="1">
      <c r="A10" s="57">
        <v>3</v>
      </c>
      <c r="B10" s="44" t="s">
        <v>3</v>
      </c>
      <c r="C10" s="8"/>
      <c r="D10" s="8"/>
      <c r="E10" s="8"/>
      <c r="F10" s="93"/>
      <c r="G10" s="13"/>
      <c r="H10" s="13"/>
      <c r="I10" s="13"/>
      <c r="J10" s="8"/>
      <c r="K10" s="8"/>
      <c r="L10" s="101"/>
    </row>
    <row r="11" spans="1:13" ht="12.75" customHeight="1">
      <c r="A11" s="57">
        <v>4</v>
      </c>
      <c r="B11" s="44" t="s">
        <v>4</v>
      </c>
      <c r="C11" s="8">
        <v>240</v>
      </c>
      <c r="D11" s="8"/>
      <c r="E11" s="8">
        <v>240</v>
      </c>
      <c r="F11" s="93"/>
      <c r="G11" s="13"/>
      <c r="H11" s="13">
        <v>190</v>
      </c>
      <c r="I11" s="95"/>
      <c r="J11" s="8"/>
      <c r="K11" s="8">
        <v>240</v>
      </c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15</v>
      </c>
      <c r="D13" s="8"/>
      <c r="E13" s="8">
        <v>10</v>
      </c>
      <c r="F13" s="8"/>
      <c r="G13" s="13"/>
      <c r="H13" s="13">
        <v>16</v>
      </c>
      <c r="I13" s="13"/>
      <c r="J13" s="8"/>
      <c r="K13" s="8">
        <v>10</v>
      </c>
      <c r="L13" s="14"/>
    </row>
    <row r="14" spans="1:12" ht="12.75" customHeight="1">
      <c r="A14" s="57">
        <v>7</v>
      </c>
      <c r="B14" s="44" t="s">
        <v>7</v>
      </c>
      <c r="C14" s="8">
        <v>4</v>
      </c>
      <c r="D14" s="8"/>
      <c r="E14" s="8">
        <v>2</v>
      </c>
      <c r="F14" s="8"/>
      <c r="G14" s="13"/>
      <c r="H14" s="13">
        <v>7</v>
      </c>
      <c r="I14" s="13"/>
      <c r="J14" s="8"/>
      <c r="K14" s="8">
        <v>4</v>
      </c>
      <c r="L14" s="14"/>
    </row>
    <row r="15" spans="1:12" ht="12.75" customHeight="1">
      <c r="A15" s="57">
        <v>8</v>
      </c>
      <c r="B15" s="44" t="s">
        <v>8</v>
      </c>
      <c r="C15" s="8">
        <v>365</v>
      </c>
      <c r="D15" s="8"/>
      <c r="E15" s="8">
        <v>250</v>
      </c>
      <c r="F15" s="8"/>
      <c r="G15" s="13"/>
      <c r="H15" s="13">
        <v>146</v>
      </c>
      <c r="I15" s="13"/>
      <c r="J15" s="8"/>
      <c r="K15" s="8">
        <v>331</v>
      </c>
      <c r="L15" s="14"/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2499</v>
      </c>
      <c r="D16" s="46">
        <f t="shared" si="1"/>
        <v>0</v>
      </c>
      <c r="E16" s="46">
        <f t="shared" si="1"/>
        <v>0</v>
      </c>
      <c r="F16" s="46">
        <f t="shared" si="1"/>
        <v>2693</v>
      </c>
      <c r="G16" s="46">
        <f t="shared" si="1"/>
        <v>0</v>
      </c>
      <c r="H16" s="46">
        <f t="shared" si="1"/>
        <v>0</v>
      </c>
      <c r="I16" s="46">
        <f t="shared" si="1"/>
        <v>1260</v>
      </c>
      <c r="J16" s="46">
        <f t="shared" si="1"/>
        <v>0</v>
      </c>
      <c r="K16" s="46">
        <f t="shared" si="1"/>
        <v>0</v>
      </c>
      <c r="L16" s="58">
        <f t="shared" si="1"/>
        <v>2787</v>
      </c>
    </row>
    <row r="17" spans="1:12" ht="12.75" customHeight="1">
      <c r="A17" s="57">
        <v>10</v>
      </c>
      <c r="B17" s="44" t="s">
        <v>10</v>
      </c>
      <c r="C17" s="8">
        <v>2472</v>
      </c>
      <c r="D17" s="93"/>
      <c r="E17" s="8"/>
      <c r="F17" s="8">
        <v>2678</v>
      </c>
      <c r="G17" s="47"/>
      <c r="H17" s="13"/>
      <c r="I17" s="13">
        <v>1251</v>
      </c>
      <c r="J17" s="95"/>
      <c r="K17" s="13"/>
      <c r="L17" s="59">
        <v>2772</v>
      </c>
    </row>
    <row r="18" spans="1:12" ht="12.75" customHeight="1">
      <c r="A18" s="57">
        <v>11</v>
      </c>
      <c r="B18" s="44" t="s">
        <v>11</v>
      </c>
      <c r="C18" s="8">
        <v>27</v>
      </c>
      <c r="D18" s="8"/>
      <c r="E18" s="8"/>
      <c r="F18" s="8">
        <v>15</v>
      </c>
      <c r="G18" s="47"/>
      <c r="H18" s="13"/>
      <c r="I18" s="13">
        <v>9</v>
      </c>
      <c r="J18" s="13"/>
      <c r="K18" s="13"/>
      <c r="L18" s="14">
        <v>15</v>
      </c>
    </row>
    <row r="19" spans="1:12" ht="12.75" customHeight="1">
      <c r="A19" s="57">
        <v>12</v>
      </c>
      <c r="B19" s="44" t="s">
        <v>12</v>
      </c>
      <c r="C19" s="8">
        <v>873</v>
      </c>
      <c r="D19" s="93"/>
      <c r="E19" s="8"/>
      <c r="F19" s="8">
        <v>943</v>
      </c>
      <c r="G19" s="47"/>
      <c r="H19" s="13"/>
      <c r="I19" s="13">
        <v>439</v>
      </c>
      <c r="J19" s="93"/>
      <c r="K19" s="8"/>
      <c r="L19" s="59">
        <v>976</v>
      </c>
    </row>
    <row r="20" spans="1:12" ht="12.75" customHeight="1">
      <c r="A20" s="57">
        <v>13</v>
      </c>
      <c r="B20" s="44" t="s">
        <v>13</v>
      </c>
      <c r="C20" s="8">
        <v>11</v>
      </c>
      <c r="D20" s="8"/>
      <c r="E20" s="8"/>
      <c r="F20" s="8">
        <v>11</v>
      </c>
      <c r="G20" s="13"/>
      <c r="H20" s="13"/>
      <c r="I20" s="13">
        <v>5</v>
      </c>
      <c r="J20" s="8"/>
      <c r="K20" s="8"/>
      <c r="L20" s="9">
        <v>11</v>
      </c>
    </row>
    <row r="21" spans="1:12" ht="12.75" customHeight="1">
      <c r="A21" s="57">
        <v>14</v>
      </c>
      <c r="B21" s="44" t="s">
        <v>14</v>
      </c>
      <c r="C21" s="8">
        <v>49</v>
      </c>
      <c r="D21" s="8"/>
      <c r="E21" s="8"/>
      <c r="F21" s="8">
        <v>53</v>
      </c>
      <c r="G21" s="13"/>
      <c r="H21" s="13"/>
      <c r="I21" s="13">
        <v>25</v>
      </c>
      <c r="J21" s="8"/>
      <c r="K21" s="8"/>
      <c r="L21" s="9">
        <v>53</v>
      </c>
    </row>
    <row r="22" spans="1:12" ht="12.75" customHeight="1">
      <c r="A22" s="57">
        <v>15</v>
      </c>
      <c r="B22" s="44" t="s">
        <v>15</v>
      </c>
      <c r="C22" s="8"/>
      <c r="D22" s="8"/>
      <c r="E22" s="8"/>
      <c r="F22" s="8"/>
      <c r="G22" s="13"/>
      <c r="H22" s="13"/>
      <c r="I22" s="13"/>
      <c r="J22" s="8"/>
      <c r="K22" s="8"/>
      <c r="L22" s="9"/>
    </row>
    <row r="23" spans="1:12" ht="12.75" customHeight="1">
      <c r="A23" s="57">
        <v>16</v>
      </c>
      <c r="B23" s="44" t="s">
        <v>16</v>
      </c>
      <c r="C23" s="8"/>
      <c r="D23" s="8"/>
      <c r="E23" s="8"/>
      <c r="F23" s="93"/>
      <c r="G23" s="13"/>
      <c r="H23" s="13"/>
      <c r="I23" s="95"/>
      <c r="J23" s="8"/>
      <c r="K23" s="8"/>
      <c r="L23" s="103"/>
    </row>
    <row r="24" spans="1:12" ht="12.75" customHeight="1">
      <c r="A24" s="57">
        <v>17</v>
      </c>
      <c r="B24" s="45" t="s">
        <v>17</v>
      </c>
      <c r="C24" s="8">
        <v>15</v>
      </c>
      <c r="D24" s="8"/>
      <c r="E24" s="8">
        <v>10</v>
      </c>
      <c r="F24" s="8"/>
      <c r="G24" s="13"/>
      <c r="H24" s="13">
        <v>7</v>
      </c>
      <c r="I24" s="13"/>
      <c r="J24" s="8"/>
      <c r="K24" s="8">
        <v>20</v>
      </c>
      <c r="L24" s="9"/>
    </row>
    <row r="25" spans="1:12" ht="12.75" customHeight="1">
      <c r="A25" s="57">
        <v>18</v>
      </c>
      <c r="B25" s="45" t="s">
        <v>18</v>
      </c>
      <c r="C25" s="8">
        <v>52</v>
      </c>
      <c r="D25" s="8">
        <v>51</v>
      </c>
      <c r="E25" s="8"/>
      <c r="F25" s="93"/>
      <c r="G25" s="13">
        <v>26</v>
      </c>
      <c r="H25" s="13"/>
      <c r="I25" s="95"/>
      <c r="J25" s="8">
        <v>52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/>
      <c r="E26" s="8"/>
      <c r="F26" s="8"/>
      <c r="G26" s="13"/>
      <c r="H26" s="13"/>
      <c r="I26" s="47"/>
      <c r="J26" s="8"/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4189</v>
      </c>
      <c r="D28" s="42">
        <f t="shared" si="2"/>
        <v>51</v>
      </c>
      <c r="E28" s="42">
        <f t="shared" si="2"/>
        <v>579</v>
      </c>
      <c r="F28" s="42">
        <f t="shared" si="2"/>
        <v>3700</v>
      </c>
      <c r="G28" s="42">
        <f t="shared" si="2"/>
        <v>26</v>
      </c>
      <c r="H28" s="42">
        <f t="shared" si="2"/>
        <v>399</v>
      </c>
      <c r="I28" s="42">
        <f t="shared" si="2"/>
        <v>1850</v>
      </c>
      <c r="J28" s="42">
        <f t="shared" si="2"/>
        <v>52</v>
      </c>
      <c r="K28" s="42">
        <f t="shared" si="2"/>
        <v>670</v>
      </c>
      <c r="L28" s="43">
        <f t="shared" si="2"/>
        <v>3827</v>
      </c>
    </row>
    <row r="29" spans="1:12" ht="12.75" customHeight="1">
      <c r="A29" s="55">
        <v>22</v>
      </c>
      <c r="B29" s="76" t="s">
        <v>22</v>
      </c>
      <c r="C29" s="7">
        <v>0</v>
      </c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556</v>
      </c>
      <c r="D30" s="93"/>
      <c r="E30" s="8">
        <v>520</v>
      </c>
      <c r="F30" s="93"/>
      <c r="G30" s="95"/>
      <c r="H30" s="13">
        <v>366</v>
      </c>
      <c r="I30" s="95"/>
      <c r="J30" s="93"/>
      <c r="K30" s="8">
        <v>550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9</v>
      </c>
      <c r="D32" s="93"/>
      <c r="E32" s="8">
        <v>4</v>
      </c>
      <c r="F32" s="93"/>
      <c r="G32" s="95"/>
      <c r="H32" s="13">
        <v>8</v>
      </c>
      <c r="I32" s="95"/>
      <c r="J32" s="93"/>
      <c r="K32" s="8">
        <v>10</v>
      </c>
      <c r="L32" s="101"/>
    </row>
    <row r="33" spans="1:12" ht="12.75" customHeight="1">
      <c r="A33" s="57">
        <v>26</v>
      </c>
      <c r="B33" s="45" t="s">
        <v>26</v>
      </c>
      <c r="C33" s="8"/>
      <c r="D33" s="93"/>
      <c r="E33" s="8"/>
      <c r="F33" s="93"/>
      <c r="G33" s="95"/>
      <c r="H33" s="13"/>
      <c r="I33" s="95"/>
      <c r="J33" s="93"/>
      <c r="K33" s="8"/>
      <c r="L33" s="101"/>
    </row>
    <row r="34" spans="1:12" ht="12.75" customHeight="1">
      <c r="A34" s="57">
        <v>27</v>
      </c>
      <c r="B34" s="45" t="s">
        <v>27</v>
      </c>
      <c r="C34" s="8">
        <v>115</v>
      </c>
      <c r="D34" s="93"/>
      <c r="E34" s="8">
        <v>55</v>
      </c>
      <c r="F34" s="93"/>
      <c r="G34" s="95"/>
      <c r="H34" s="13">
        <v>25</v>
      </c>
      <c r="I34" s="95"/>
      <c r="J34" s="93"/>
      <c r="K34" s="8">
        <v>110</v>
      </c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3509</v>
      </c>
      <c r="D38" s="41">
        <v>51</v>
      </c>
      <c r="E38" s="41"/>
      <c r="F38" s="41">
        <v>3700</v>
      </c>
      <c r="G38" s="80">
        <v>26</v>
      </c>
      <c r="H38" s="80"/>
      <c r="I38" s="80">
        <v>1850</v>
      </c>
      <c r="J38" s="41">
        <v>52</v>
      </c>
      <c r="K38" s="41"/>
      <c r="L38" s="81">
        <v>3827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5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0</v>
      </c>
      <c r="H39" s="42">
        <f t="shared" si="3"/>
        <v>-28</v>
      </c>
      <c r="I39" s="42">
        <f t="shared" si="3"/>
        <v>121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/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/>
      <c r="D42" s="93"/>
      <c r="E42" s="8"/>
      <c r="F42" s="93"/>
      <c r="G42" s="93"/>
      <c r="H42" s="8"/>
      <c r="I42" s="93"/>
      <c r="J42" s="95"/>
      <c r="K42" s="13"/>
      <c r="L42" s="101"/>
    </row>
    <row r="43" spans="1:12" ht="12.75" customHeight="1">
      <c r="A43" s="57">
        <v>36</v>
      </c>
      <c r="B43" s="88" t="s">
        <v>36</v>
      </c>
      <c r="C43" s="8"/>
      <c r="D43" s="93"/>
      <c r="E43" s="8"/>
      <c r="F43" s="93"/>
      <c r="G43" s="93"/>
      <c r="H43" s="8"/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9.8</v>
      </c>
      <c r="D45" s="114"/>
      <c r="E45" s="18"/>
      <c r="F45" s="18">
        <v>10.4</v>
      </c>
      <c r="G45" s="114"/>
      <c r="H45" s="18"/>
      <c r="I45" s="18">
        <v>10.24</v>
      </c>
      <c r="J45" s="116"/>
      <c r="K45" s="19"/>
      <c r="L45" s="20">
        <v>10.4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21020.408163265307</v>
      </c>
      <c r="D46" s="85"/>
      <c r="E46" s="10"/>
      <c r="F46" s="84">
        <f>(((F17*1000)/F45)/12)</f>
        <v>21458.333333333332</v>
      </c>
      <c r="G46" s="10"/>
      <c r="H46" s="10"/>
      <c r="I46" s="84">
        <f>(((I17*1000)/I45)/6)</f>
        <v>20361.328125</v>
      </c>
      <c r="J46" s="60"/>
      <c r="K46" s="60"/>
      <c r="L46" s="5">
        <f>(((L17*1000)/L45)/12)</f>
        <v>22211.538461538457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D15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60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58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8898</v>
      </c>
      <c r="D8" s="42">
        <f t="shared" si="0"/>
        <v>111</v>
      </c>
      <c r="E8" s="42">
        <f t="shared" si="0"/>
        <v>1544</v>
      </c>
      <c r="F8" s="42">
        <f t="shared" si="0"/>
        <v>8157</v>
      </c>
      <c r="G8" s="42">
        <f t="shared" si="0"/>
        <v>56</v>
      </c>
      <c r="H8" s="42">
        <f t="shared" si="0"/>
        <v>703</v>
      </c>
      <c r="I8" s="42">
        <f t="shared" si="0"/>
        <v>4031</v>
      </c>
      <c r="J8" s="42">
        <f t="shared" si="0"/>
        <v>112</v>
      </c>
      <c r="K8" s="42">
        <f t="shared" si="0"/>
        <v>1447</v>
      </c>
      <c r="L8" s="43">
        <f t="shared" si="0"/>
        <v>8524</v>
      </c>
    </row>
    <row r="9" spans="1:12" ht="12.75" customHeight="1">
      <c r="A9" s="55">
        <v>2</v>
      </c>
      <c r="B9" s="56" t="s">
        <v>2</v>
      </c>
      <c r="C9" s="7">
        <v>416</v>
      </c>
      <c r="D9" s="7"/>
      <c r="E9" s="7">
        <v>450</v>
      </c>
      <c r="F9" s="7"/>
      <c r="G9" s="17"/>
      <c r="H9" s="17">
        <v>212</v>
      </c>
      <c r="I9" s="17"/>
      <c r="J9" s="7"/>
      <c r="K9" s="7">
        <v>450</v>
      </c>
      <c r="L9" s="12"/>
    </row>
    <row r="10" spans="1:12" ht="12.75" customHeight="1">
      <c r="A10" s="57">
        <v>3</v>
      </c>
      <c r="B10" s="44" t="s">
        <v>3</v>
      </c>
      <c r="C10" s="8"/>
      <c r="D10" s="8"/>
      <c r="E10" s="8"/>
      <c r="F10" s="93"/>
      <c r="G10" s="13"/>
      <c r="H10" s="13"/>
      <c r="I10" s="13"/>
      <c r="J10" s="8"/>
      <c r="K10" s="8"/>
      <c r="L10" s="101"/>
    </row>
    <row r="11" spans="1:13" ht="12.75" customHeight="1">
      <c r="A11" s="57">
        <v>4</v>
      </c>
      <c r="B11" s="44" t="s">
        <v>4</v>
      </c>
      <c r="C11" s="8">
        <v>295</v>
      </c>
      <c r="D11" s="8"/>
      <c r="E11" s="8">
        <v>450</v>
      </c>
      <c r="F11" s="93"/>
      <c r="G11" s="13"/>
      <c r="H11" s="13">
        <v>275</v>
      </c>
      <c r="I11" s="95"/>
      <c r="J11" s="8"/>
      <c r="K11" s="8">
        <v>490</v>
      </c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103</v>
      </c>
      <c r="D13" s="8"/>
      <c r="E13" s="8">
        <v>130</v>
      </c>
      <c r="F13" s="8"/>
      <c r="G13" s="13"/>
      <c r="H13" s="13">
        <v>59</v>
      </c>
      <c r="I13" s="13"/>
      <c r="J13" s="8"/>
      <c r="K13" s="8">
        <v>100</v>
      </c>
      <c r="L13" s="14"/>
    </row>
    <row r="14" spans="1:12" ht="12.75" customHeight="1">
      <c r="A14" s="57">
        <v>7</v>
      </c>
      <c r="B14" s="44" t="s">
        <v>7</v>
      </c>
      <c r="C14" s="8">
        <v>20</v>
      </c>
      <c r="D14" s="8"/>
      <c r="E14" s="8">
        <v>50</v>
      </c>
      <c r="F14" s="8"/>
      <c r="G14" s="13"/>
      <c r="H14" s="13">
        <v>5</v>
      </c>
      <c r="I14" s="13"/>
      <c r="J14" s="8"/>
      <c r="K14" s="8">
        <v>60</v>
      </c>
      <c r="L14" s="14"/>
    </row>
    <row r="15" spans="1:12" ht="12.75" customHeight="1">
      <c r="A15" s="57">
        <v>8</v>
      </c>
      <c r="B15" s="44" t="s">
        <v>8</v>
      </c>
      <c r="C15" s="8">
        <v>375</v>
      </c>
      <c r="D15" s="8"/>
      <c r="E15" s="8">
        <v>317</v>
      </c>
      <c r="F15" s="8"/>
      <c r="G15" s="13"/>
      <c r="H15" s="13">
        <v>118</v>
      </c>
      <c r="I15" s="13"/>
      <c r="J15" s="8"/>
      <c r="K15" s="8">
        <v>347</v>
      </c>
      <c r="L15" s="14"/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5513</v>
      </c>
      <c r="D16" s="46">
        <f t="shared" si="1"/>
        <v>0</v>
      </c>
      <c r="E16" s="46">
        <f t="shared" si="1"/>
        <v>0</v>
      </c>
      <c r="F16" s="46">
        <f t="shared" si="1"/>
        <v>5940</v>
      </c>
      <c r="G16" s="46">
        <f t="shared" si="1"/>
        <v>0</v>
      </c>
      <c r="H16" s="46">
        <f t="shared" si="1"/>
        <v>3</v>
      </c>
      <c r="I16" s="46">
        <f t="shared" si="1"/>
        <v>2936</v>
      </c>
      <c r="J16" s="46">
        <f t="shared" si="1"/>
        <v>0</v>
      </c>
      <c r="K16" s="46">
        <f t="shared" si="1"/>
        <v>0</v>
      </c>
      <c r="L16" s="58">
        <f t="shared" si="1"/>
        <v>6208</v>
      </c>
    </row>
    <row r="17" spans="1:12" ht="12.75" customHeight="1">
      <c r="A17" s="57">
        <v>10</v>
      </c>
      <c r="B17" s="44" t="s">
        <v>10</v>
      </c>
      <c r="C17" s="8">
        <v>5348</v>
      </c>
      <c r="D17" s="93"/>
      <c r="E17" s="8"/>
      <c r="F17" s="8">
        <v>5715</v>
      </c>
      <c r="G17" s="47"/>
      <c r="H17" s="13"/>
      <c r="I17" s="13">
        <v>2773</v>
      </c>
      <c r="J17" s="95"/>
      <c r="K17" s="13"/>
      <c r="L17" s="59">
        <v>6108</v>
      </c>
    </row>
    <row r="18" spans="1:12" ht="12.75" customHeight="1">
      <c r="A18" s="57">
        <v>11</v>
      </c>
      <c r="B18" s="44" t="s">
        <v>11</v>
      </c>
      <c r="C18" s="8">
        <v>165</v>
      </c>
      <c r="D18" s="8"/>
      <c r="E18" s="8"/>
      <c r="F18" s="8">
        <v>225</v>
      </c>
      <c r="G18" s="47"/>
      <c r="H18" s="13">
        <v>3</v>
      </c>
      <c r="I18" s="13">
        <v>163</v>
      </c>
      <c r="J18" s="13"/>
      <c r="K18" s="13"/>
      <c r="L18" s="14">
        <v>100</v>
      </c>
    </row>
    <row r="19" spans="1:12" ht="12.75" customHeight="1">
      <c r="A19" s="57">
        <v>12</v>
      </c>
      <c r="B19" s="44" t="s">
        <v>12</v>
      </c>
      <c r="C19" s="8">
        <v>1925</v>
      </c>
      <c r="D19" s="93"/>
      <c r="E19" s="8"/>
      <c r="F19" s="8">
        <v>2079</v>
      </c>
      <c r="G19" s="47"/>
      <c r="H19" s="13"/>
      <c r="I19" s="13">
        <v>1028</v>
      </c>
      <c r="J19" s="93"/>
      <c r="K19" s="8"/>
      <c r="L19" s="59">
        <v>2174</v>
      </c>
    </row>
    <row r="20" spans="1:12" ht="12.75" customHeight="1">
      <c r="A20" s="57">
        <v>13</v>
      </c>
      <c r="B20" s="44" t="s">
        <v>13</v>
      </c>
      <c r="C20" s="8">
        <v>23</v>
      </c>
      <c r="D20" s="8"/>
      <c r="E20" s="8"/>
      <c r="F20" s="8">
        <v>24</v>
      </c>
      <c r="G20" s="13"/>
      <c r="H20" s="13"/>
      <c r="I20" s="13">
        <v>12</v>
      </c>
      <c r="J20" s="8"/>
      <c r="K20" s="8"/>
      <c r="L20" s="9">
        <v>24</v>
      </c>
    </row>
    <row r="21" spans="1:12" ht="12.75" customHeight="1">
      <c r="A21" s="57">
        <v>14</v>
      </c>
      <c r="B21" s="44" t="s">
        <v>14</v>
      </c>
      <c r="C21" s="8">
        <v>133</v>
      </c>
      <c r="D21" s="8"/>
      <c r="E21" s="8"/>
      <c r="F21" s="8">
        <v>114</v>
      </c>
      <c r="G21" s="13"/>
      <c r="H21" s="13">
        <v>23</v>
      </c>
      <c r="I21" s="13">
        <v>55</v>
      </c>
      <c r="J21" s="8"/>
      <c r="K21" s="8"/>
      <c r="L21" s="9">
        <v>118</v>
      </c>
    </row>
    <row r="22" spans="1:12" ht="12.75" customHeight="1">
      <c r="A22" s="57">
        <v>15</v>
      </c>
      <c r="B22" s="44" t="s">
        <v>15</v>
      </c>
      <c r="C22" s="8"/>
      <c r="D22" s="8"/>
      <c r="E22" s="8"/>
      <c r="F22" s="8"/>
      <c r="G22" s="13"/>
      <c r="H22" s="13"/>
      <c r="I22" s="13"/>
      <c r="J22" s="8"/>
      <c r="K22" s="8"/>
      <c r="L22" s="9"/>
    </row>
    <row r="23" spans="1:12" ht="12.75" customHeight="1">
      <c r="A23" s="57">
        <v>16</v>
      </c>
      <c r="B23" s="44" t="s">
        <v>16</v>
      </c>
      <c r="C23" s="8"/>
      <c r="D23" s="8"/>
      <c r="E23" s="8"/>
      <c r="F23" s="93"/>
      <c r="G23" s="13"/>
      <c r="H23" s="13"/>
      <c r="I23" s="95"/>
      <c r="J23" s="8"/>
      <c r="K23" s="8"/>
      <c r="L23" s="103"/>
    </row>
    <row r="24" spans="1:12" ht="12.75" customHeight="1">
      <c r="A24" s="57">
        <v>17</v>
      </c>
      <c r="B24" s="45" t="s">
        <v>17</v>
      </c>
      <c r="C24" s="8">
        <v>11</v>
      </c>
      <c r="D24" s="8"/>
      <c r="E24" s="8">
        <v>147</v>
      </c>
      <c r="F24" s="8"/>
      <c r="G24" s="13"/>
      <c r="H24" s="13">
        <v>8</v>
      </c>
      <c r="I24" s="13"/>
      <c r="J24" s="8"/>
      <c r="K24" s="8"/>
      <c r="L24" s="9"/>
    </row>
    <row r="25" spans="1:12" ht="12.75" customHeight="1">
      <c r="A25" s="57">
        <v>18</v>
      </c>
      <c r="B25" s="45" t="s">
        <v>18</v>
      </c>
      <c r="C25" s="8">
        <v>84</v>
      </c>
      <c r="D25" s="8">
        <v>111</v>
      </c>
      <c r="E25" s="8"/>
      <c r="F25" s="93"/>
      <c r="G25" s="13">
        <v>56</v>
      </c>
      <c r="H25" s="13"/>
      <c r="I25" s="95"/>
      <c r="J25" s="8">
        <v>112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/>
      <c r="E26" s="8"/>
      <c r="F26" s="8"/>
      <c r="G26" s="13"/>
      <c r="H26" s="13"/>
      <c r="I26" s="47"/>
      <c r="J26" s="8"/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8899</v>
      </c>
      <c r="D28" s="42">
        <f t="shared" si="2"/>
        <v>111</v>
      </c>
      <c r="E28" s="42">
        <f t="shared" si="2"/>
        <v>1544</v>
      </c>
      <c r="F28" s="42">
        <f t="shared" si="2"/>
        <v>8157</v>
      </c>
      <c r="G28" s="42">
        <f t="shared" si="2"/>
        <v>56</v>
      </c>
      <c r="H28" s="42">
        <f t="shared" si="2"/>
        <v>782</v>
      </c>
      <c r="I28" s="42">
        <f t="shared" si="2"/>
        <v>4079</v>
      </c>
      <c r="J28" s="42">
        <f t="shared" si="2"/>
        <v>112</v>
      </c>
      <c r="K28" s="42">
        <f t="shared" si="2"/>
        <v>1447</v>
      </c>
      <c r="L28" s="43">
        <f t="shared" si="2"/>
        <v>8524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1197</v>
      </c>
      <c r="D30" s="93"/>
      <c r="E30" s="8">
        <v>1317</v>
      </c>
      <c r="F30" s="93"/>
      <c r="G30" s="95"/>
      <c r="H30" s="13">
        <v>751</v>
      </c>
      <c r="I30" s="95"/>
      <c r="J30" s="93"/>
      <c r="K30" s="8">
        <v>1415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27</v>
      </c>
      <c r="D32" s="93"/>
      <c r="E32" s="8">
        <v>30</v>
      </c>
      <c r="F32" s="93"/>
      <c r="G32" s="95"/>
      <c r="H32" s="13">
        <v>22</v>
      </c>
      <c r="I32" s="95"/>
      <c r="J32" s="93"/>
      <c r="K32" s="8">
        <v>30</v>
      </c>
      <c r="L32" s="101"/>
    </row>
    <row r="33" spans="1:12" ht="12.75" customHeight="1">
      <c r="A33" s="57">
        <v>26</v>
      </c>
      <c r="B33" s="45" t="s">
        <v>26</v>
      </c>
      <c r="C33" s="8"/>
      <c r="D33" s="93"/>
      <c r="E33" s="8"/>
      <c r="F33" s="93"/>
      <c r="G33" s="95"/>
      <c r="H33" s="13"/>
      <c r="I33" s="95"/>
      <c r="J33" s="93"/>
      <c r="K33" s="8"/>
      <c r="L33" s="101"/>
    </row>
    <row r="34" spans="1:12" ht="12.75" customHeight="1">
      <c r="A34" s="57">
        <v>27</v>
      </c>
      <c r="B34" s="45" t="s">
        <v>27</v>
      </c>
      <c r="C34" s="8">
        <v>2</v>
      </c>
      <c r="D34" s="93"/>
      <c r="E34" s="8">
        <v>197</v>
      </c>
      <c r="F34" s="93"/>
      <c r="G34" s="95"/>
      <c r="H34" s="13"/>
      <c r="I34" s="95"/>
      <c r="J34" s="93"/>
      <c r="K34" s="8">
        <v>2</v>
      </c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7673</v>
      </c>
      <c r="D38" s="41">
        <v>111</v>
      </c>
      <c r="E38" s="41"/>
      <c r="F38" s="41">
        <v>8157</v>
      </c>
      <c r="G38" s="80">
        <v>56</v>
      </c>
      <c r="H38" s="80">
        <v>9</v>
      </c>
      <c r="I38" s="80">
        <v>4079</v>
      </c>
      <c r="J38" s="41">
        <v>112</v>
      </c>
      <c r="K38" s="41"/>
      <c r="L38" s="81">
        <v>8524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1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0</v>
      </c>
      <c r="H39" s="42">
        <f t="shared" si="3"/>
        <v>79</v>
      </c>
      <c r="I39" s="42">
        <f t="shared" si="3"/>
        <v>48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>
        <v>1050</v>
      </c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>
        <v>249</v>
      </c>
      <c r="D42" s="93"/>
      <c r="E42" s="8">
        <v>147</v>
      </c>
      <c r="F42" s="93"/>
      <c r="G42" s="93"/>
      <c r="H42" s="8"/>
      <c r="I42" s="93"/>
      <c r="J42" s="95"/>
      <c r="K42" s="13"/>
      <c r="L42" s="101"/>
    </row>
    <row r="43" spans="1:12" ht="12.75" customHeight="1">
      <c r="A43" s="57">
        <v>36</v>
      </c>
      <c r="B43" s="88" t="s">
        <v>36</v>
      </c>
      <c r="C43" s="8"/>
      <c r="D43" s="93"/>
      <c r="E43" s="8"/>
      <c r="F43" s="93"/>
      <c r="G43" s="93"/>
      <c r="H43" s="8"/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19.775</v>
      </c>
      <c r="D45" s="114"/>
      <c r="E45" s="18"/>
      <c r="F45" s="18">
        <v>20.6</v>
      </c>
      <c r="G45" s="114"/>
      <c r="H45" s="18"/>
      <c r="I45" s="18">
        <v>20.224</v>
      </c>
      <c r="J45" s="116"/>
      <c r="K45" s="19"/>
      <c r="L45" s="20">
        <v>21.2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22536.873156342186</v>
      </c>
      <c r="D46" s="85"/>
      <c r="E46" s="10"/>
      <c r="F46" s="84">
        <f>(((F17*1000)/F45)/12)</f>
        <v>23118.932038834948</v>
      </c>
      <c r="G46" s="10"/>
      <c r="H46" s="10"/>
      <c r="I46" s="84">
        <f>(((I17*1000)/I45)/6)</f>
        <v>22852.38660337553</v>
      </c>
      <c r="J46" s="60"/>
      <c r="K46" s="60"/>
      <c r="L46" s="5">
        <f>(((L17*1000)/L45)/12)</f>
        <v>24009.433962264153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E1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59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58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4198</v>
      </c>
      <c r="D8" s="42">
        <f t="shared" si="0"/>
        <v>5</v>
      </c>
      <c r="E8" s="42">
        <f t="shared" si="0"/>
        <v>535</v>
      </c>
      <c r="F8" s="42">
        <f t="shared" si="0"/>
        <v>3658</v>
      </c>
      <c r="G8" s="42">
        <f t="shared" si="0"/>
        <v>3</v>
      </c>
      <c r="H8" s="42">
        <f t="shared" si="0"/>
        <v>248</v>
      </c>
      <c r="I8" s="42">
        <f t="shared" si="0"/>
        <v>1857</v>
      </c>
      <c r="J8" s="42">
        <f t="shared" si="0"/>
        <v>5</v>
      </c>
      <c r="K8" s="42">
        <f t="shared" si="0"/>
        <v>590</v>
      </c>
      <c r="L8" s="43">
        <f t="shared" si="0"/>
        <v>3785</v>
      </c>
    </row>
    <row r="9" spans="1:12" ht="12.75" customHeight="1">
      <c r="A9" s="55">
        <v>2</v>
      </c>
      <c r="B9" s="56" t="s">
        <v>2</v>
      </c>
      <c r="C9" s="7">
        <v>126</v>
      </c>
      <c r="D9" s="7"/>
      <c r="E9" s="7">
        <v>95</v>
      </c>
      <c r="F9" s="7"/>
      <c r="G9" s="17"/>
      <c r="H9" s="17">
        <v>25</v>
      </c>
      <c r="I9" s="17"/>
      <c r="J9" s="7"/>
      <c r="K9" s="7">
        <v>112</v>
      </c>
      <c r="L9" s="12"/>
    </row>
    <row r="10" spans="1:12" ht="12.75" customHeight="1">
      <c r="A10" s="57">
        <v>3</v>
      </c>
      <c r="B10" s="44" t="s">
        <v>3</v>
      </c>
      <c r="C10" s="8"/>
      <c r="D10" s="8"/>
      <c r="E10" s="8"/>
      <c r="F10" s="93"/>
      <c r="G10" s="13"/>
      <c r="H10" s="13"/>
      <c r="I10" s="13"/>
      <c r="J10" s="8"/>
      <c r="K10" s="8"/>
      <c r="L10" s="101"/>
    </row>
    <row r="11" spans="1:13" ht="12.75" customHeight="1">
      <c r="A11" s="57">
        <v>4</v>
      </c>
      <c r="B11" s="44" t="s">
        <v>4</v>
      </c>
      <c r="C11" s="8">
        <v>153</v>
      </c>
      <c r="D11" s="8"/>
      <c r="E11" s="8">
        <v>145</v>
      </c>
      <c r="F11" s="93"/>
      <c r="G11" s="13"/>
      <c r="H11" s="13">
        <v>77</v>
      </c>
      <c r="I11" s="95"/>
      <c r="J11" s="8"/>
      <c r="K11" s="8">
        <v>160</v>
      </c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21</v>
      </c>
      <c r="D13" s="8"/>
      <c r="E13" s="8">
        <v>25</v>
      </c>
      <c r="F13" s="8"/>
      <c r="G13" s="13"/>
      <c r="H13" s="13">
        <v>8</v>
      </c>
      <c r="I13" s="13"/>
      <c r="J13" s="8"/>
      <c r="K13" s="8">
        <v>40</v>
      </c>
      <c r="L13" s="14"/>
    </row>
    <row r="14" spans="1:12" ht="12.75" customHeight="1">
      <c r="A14" s="57">
        <v>7</v>
      </c>
      <c r="B14" s="44" t="s">
        <v>7</v>
      </c>
      <c r="C14" s="8">
        <v>3</v>
      </c>
      <c r="D14" s="8"/>
      <c r="E14" s="8">
        <v>4</v>
      </c>
      <c r="F14" s="8"/>
      <c r="G14" s="13"/>
      <c r="H14" s="13">
        <v>1</v>
      </c>
      <c r="I14" s="13"/>
      <c r="J14" s="8"/>
      <c r="K14" s="8">
        <v>2</v>
      </c>
      <c r="L14" s="14"/>
    </row>
    <row r="15" spans="1:12" ht="12.75" customHeight="1">
      <c r="A15" s="57">
        <v>8</v>
      </c>
      <c r="B15" s="44" t="s">
        <v>8</v>
      </c>
      <c r="C15" s="8">
        <v>238</v>
      </c>
      <c r="D15" s="8"/>
      <c r="E15" s="8">
        <v>250</v>
      </c>
      <c r="F15" s="8"/>
      <c r="G15" s="13"/>
      <c r="H15" s="13">
        <v>130</v>
      </c>
      <c r="I15" s="13"/>
      <c r="J15" s="8"/>
      <c r="K15" s="8">
        <v>260</v>
      </c>
      <c r="L15" s="14"/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2644</v>
      </c>
      <c r="D16" s="46">
        <f t="shared" si="1"/>
        <v>0</v>
      </c>
      <c r="E16" s="46">
        <f t="shared" si="1"/>
        <v>0</v>
      </c>
      <c r="F16" s="46">
        <f t="shared" si="1"/>
        <v>2662</v>
      </c>
      <c r="G16" s="46">
        <f t="shared" si="1"/>
        <v>0</v>
      </c>
      <c r="H16" s="46">
        <f t="shared" si="1"/>
        <v>0</v>
      </c>
      <c r="I16" s="46">
        <f t="shared" si="1"/>
        <v>1351</v>
      </c>
      <c r="J16" s="46">
        <f t="shared" si="1"/>
        <v>0</v>
      </c>
      <c r="K16" s="46">
        <f t="shared" si="1"/>
        <v>0</v>
      </c>
      <c r="L16" s="58">
        <f t="shared" si="1"/>
        <v>2756</v>
      </c>
    </row>
    <row r="17" spans="1:12" ht="12.75" customHeight="1">
      <c r="A17" s="57">
        <v>10</v>
      </c>
      <c r="B17" s="44" t="s">
        <v>10</v>
      </c>
      <c r="C17" s="8">
        <v>2644</v>
      </c>
      <c r="D17" s="93"/>
      <c r="E17" s="8"/>
      <c r="F17" s="8">
        <v>2662</v>
      </c>
      <c r="G17" s="47"/>
      <c r="H17" s="13"/>
      <c r="I17" s="13">
        <v>1351</v>
      </c>
      <c r="J17" s="95"/>
      <c r="K17" s="13"/>
      <c r="L17" s="59">
        <v>2756</v>
      </c>
    </row>
    <row r="18" spans="1:12" ht="12.75" customHeight="1">
      <c r="A18" s="57">
        <v>11</v>
      </c>
      <c r="B18" s="44" t="s">
        <v>11</v>
      </c>
      <c r="C18" s="8"/>
      <c r="D18" s="8"/>
      <c r="E18" s="8"/>
      <c r="F18" s="8"/>
      <c r="G18" s="47"/>
      <c r="H18" s="13">
        <v>0</v>
      </c>
      <c r="I18" s="13"/>
      <c r="J18" s="13"/>
      <c r="K18" s="13"/>
      <c r="L18" s="14"/>
    </row>
    <row r="19" spans="1:12" ht="12.75" customHeight="1">
      <c r="A19" s="57">
        <v>12</v>
      </c>
      <c r="B19" s="44" t="s">
        <v>12</v>
      </c>
      <c r="C19" s="8">
        <v>930</v>
      </c>
      <c r="D19" s="93"/>
      <c r="E19" s="8"/>
      <c r="F19" s="8">
        <v>932</v>
      </c>
      <c r="G19" s="47"/>
      <c r="H19" s="13"/>
      <c r="I19" s="13">
        <v>473</v>
      </c>
      <c r="J19" s="93"/>
      <c r="K19" s="8"/>
      <c r="L19" s="59">
        <v>965</v>
      </c>
    </row>
    <row r="20" spans="1:12" ht="12.75" customHeight="1">
      <c r="A20" s="57">
        <v>13</v>
      </c>
      <c r="B20" s="44" t="s">
        <v>13</v>
      </c>
      <c r="C20" s="8">
        <v>11</v>
      </c>
      <c r="D20" s="8"/>
      <c r="E20" s="8"/>
      <c r="F20" s="8">
        <v>11</v>
      </c>
      <c r="G20" s="13"/>
      <c r="H20" s="13"/>
      <c r="I20" s="13">
        <v>6</v>
      </c>
      <c r="J20" s="8"/>
      <c r="K20" s="8"/>
      <c r="L20" s="9">
        <v>11</v>
      </c>
    </row>
    <row r="21" spans="1:12" ht="12.75" customHeight="1">
      <c r="A21" s="57">
        <v>14</v>
      </c>
      <c r="B21" s="44" t="s">
        <v>14</v>
      </c>
      <c r="C21" s="8">
        <v>53</v>
      </c>
      <c r="D21" s="8"/>
      <c r="E21" s="8"/>
      <c r="F21" s="8">
        <v>53</v>
      </c>
      <c r="G21" s="13"/>
      <c r="H21" s="13"/>
      <c r="I21" s="13">
        <v>27</v>
      </c>
      <c r="J21" s="8"/>
      <c r="K21" s="8"/>
      <c r="L21" s="9">
        <v>53</v>
      </c>
    </row>
    <row r="22" spans="1:12" ht="12.75" customHeight="1">
      <c r="A22" s="57">
        <v>15</v>
      </c>
      <c r="B22" s="44" t="s">
        <v>15</v>
      </c>
      <c r="C22" s="8"/>
      <c r="D22" s="8"/>
      <c r="E22" s="8"/>
      <c r="F22" s="8"/>
      <c r="G22" s="13"/>
      <c r="H22" s="13"/>
      <c r="I22" s="13"/>
      <c r="J22" s="8"/>
      <c r="K22" s="8"/>
      <c r="L22" s="9"/>
    </row>
    <row r="23" spans="1:12" ht="12.75" customHeight="1">
      <c r="A23" s="57">
        <v>16</v>
      </c>
      <c r="B23" s="44" t="s">
        <v>16</v>
      </c>
      <c r="C23" s="8"/>
      <c r="D23" s="8"/>
      <c r="E23" s="8"/>
      <c r="F23" s="93"/>
      <c r="G23" s="13"/>
      <c r="H23" s="13"/>
      <c r="I23" s="95"/>
      <c r="J23" s="8"/>
      <c r="K23" s="8"/>
      <c r="L23" s="103"/>
    </row>
    <row r="24" spans="1:12" ht="12.75" customHeight="1">
      <c r="A24" s="57">
        <v>17</v>
      </c>
      <c r="B24" s="45" t="s">
        <v>17</v>
      </c>
      <c r="C24" s="8">
        <v>14</v>
      </c>
      <c r="D24" s="8"/>
      <c r="E24" s="8">
        <v>16</v>
      </c>
      <c r="F24" s="8"/>
      <c r="G24" s="13"/>
      <c r="H24" s="13">
        <v>7</v>
      </c>
      <c r="I24" s="13"/>
      <c r="J24" s="8"/>
      <c r="K24" s="8">
        <v>16</v>
      </c>
      <c r="L24" s="9"/>
    </row>
    <row r="25" spans="1:12" ht="12.75" customHeight="1">
      <c r="A25" s="57">
        <v>18</v>
      </c>
      <c r="B25" s="45" t="s">
        <v>18</v>
      </c>
      <c r="C25" s="8">
        <v>5</v>
      </c>
      <c r="D25" s="8">
        <v>5</v>
      </c>
      <c r="E25" s="8"/>
      <c r="F25" s="93"/>
      <c r="G25" s="13">
        <v>3</v>
      </c>
      <c r="H25" s="13"/>
      <c r="I25" s="95"/>
      <c r="J25" s="8">
        <v>5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/>
      <c r="E26" s="8"/>
      <c r="F26" s="8"/>
      <c r="G26" s="13"/>
      <c r="H26" s="13"/>
      <c r="I26" s="47"/>
      <c r="J26" s="8"/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4200</v>
      </c>
      <c r="D28" s="42">
        <f t="shared" si="2"/>
        <v>5</v>
      </c>
      <c r="E28" s="42">
        <f t="shared" si="2"/>
        <v>535</v>
      </c>
      <c r="F28" s="42">
        <f t="shared" si="2"/>
        <v>3658</v>
      </c>
      <c r="G28" s="42">
        <f t="shared" si="2"/>
        <v>3</v>
      </c>
      <c r="H28" s="42">
        <f t="shared" si="2"/>
        <v>340</v>
      </c>
      <c r="I28" s="42">
        <f t="shared" si="2"/>
        <v>1829</v>
      </c>
      <c r="J28" s="42">
        <f t="shared" si="2"/>
        <v>5</v>
      </c>
      <c r="K28" s="42">
        <f t="shared" si="2"/>
        <v>590</v>
      </c>
      <c r="L28" s="43">
        <f t="shared" si="2"/>
        <v>3785</v>
      </c>
    </row>
    <row r="29" spans="1:12" ht="12.75" customHeight="1">
      <c r="A29" s="55">
        <v>22</v>
      </c>
      <c r="B29" s="76" t="s">
        <v>22</v>
      </c>
      <c r="C29" s="7"/>
      <c r="D29" s="11"/>
      <c r="E29" s="7">
        <v>0</v>
      </c>
      <c r="F29" s="11"/>
      <c r="G29" s="111"/>
      <c r="H29" s="17">
        <v>0</v>
      </c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532</v>
      </c>
      <c r="D30" s="93"/>
      <c r="E30" s="8">
        <v>527</v>
      </c>
      <c r="F30" s="93"/>
      <c r="G30" s="95"/>
      <c r="H30" s="13">
        <v>325</v>
      </c>
      <c r="I30" s="95"/>
      <c r="J30" s="93"/>
      <c r="K30" s="8">
        <v>550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/>
      <c r="D32" s="93"/>
      <c r="E32" s="8"/>
      <c r="F32" s="93"/>
      <c r="G32" s="95"/>
      <c r="H32" s="13"/>
      <c r="I32" s="95"/>
      <c r="J32" s="93"/>
      <c r="K32" s="8">
        <v>30</v>
      </c>
      <c r="L32" s="101"/>
    </row>
    <row r="33" spans="1:12" ht="12.75" customHeight="1">
      <c r="A33" s="57">
        <v>26</v>
      </c>
      <c r="B33" s="45" t="s">
        <v>26</v>
      </c>
      <c r="C33" s="8"/>
      <c r="D33" s="93"/>
      <c r="E33" s="8"/>
      <c r="F33" s="93"/>
      <c r="G33" s="95"/>
      <c r="H33" s="13"/>
      <c r="I33" s="95"/>
      <c r="J33" s="93"/>
      <c r="K33" s="8"/>
      <c r="L33" s="101"/>
    </row>
    <row r="34" spans="1:12" ht="12.75" customHeight="1">
      <c r="A34" s="57">
        <v>27</v>
      </c>
      <c r="B34" s="45" t="s">
        <v>27</v>
      </c>
      <c r="C34" s="8">
        <v>18</v>
      </c>
      <c r="D34" s="93"/>
      <c r="E34" s="8">
        <v>8</v>
      </c>
      <c r="F34" s="93"/>
      <c r="G34" s="95"/>
      <c r="H34" s="13">
        <v>15</v>
      </c>
      <c r="I34" s="95"/>
      <c r="J34" s="93"/>
      <c r="K34" s="8">
        <v>10</v>
      </c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3650</v>
      </c>
      <c r="D38" s="41">
        <v>5</v>
      </c>
      <c r="E38" s="41"/>
      <c r="F38" s="41">
        <v>3658</v>
      </c>
      <c r="G38" s="80">
        <v>3</v>
      </c>
      <c r="H38" s="80"/>
      <c r="I38" s="80">
        <v>1829</v>
      </c>
      <c r="J38" s="41">
        <v>5</v>
      </c>
      <c r="K38" s="41"/>
      <c r="L38" s="81">
        <v>3785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2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0</v>
      </c>
      <c r="H39" s="42">
        <f t="shared" si="3"/>
        <v>92</v>
      </c>
      <c r="I39" s="42">
        <f t="shared" si="3"/>
        <v>-28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/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/>
      <c r="D42" s="93"/>
      <c r="E42" s="8"/>
      <c r="F42" s="93"/>
      <c r="G42" s="93"/>
      <c r="H42" s="8"/>
      <c r="I42" s="93"/>
      <c r="J42" s="95"/>
      <c r="K42" s="13"/>
      <c r="L42" s="101"/>
    </row>
    <row r="43" spans="1:12" ht="12.75" customHeight="1">
      <c r="A43" s="57">
        <v>36</v>
      </c>
      <c r="B43" s="88" t="s">
        <v>36</v>
      </c>
      <c r="C43" s="8"/>
      <c r="D43" s="93"/>
      <c r="E43" s="8"/>
      <c r="F43" s="93"/>
      <c r="G43" s="93"/>
      <c r="H43" s="8"/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9.6</v>
      </c>
      <c r="D45" s="114"/>
      <c r="E45" s="18"/>
      <c r="F45" s="18">
        <v>9.3</v>
      </c>
      <c r="G45" s="114"/>
      <c r="H45" s="18"/>
      <c r="I45" s="18">
        <v>9.1</v>
      </c>
      <c r="J45" s="116"/>
      <c r="K45" s="19"/>
      <c r="L45" s="20">
        <v>9.6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22951.38888888889</v>
      </c>
      <c r="D46" s="85"/>
      <c r="E46" s="10"/>
      <c r="F46" s="84">
        <f>(((F17*1000)/F45)/12)</f>
        <v>23853.04659498208</v>
      </c>
      <c r="G46" s="10"/>
      <c r="H46" s="10"/>
      <c r="I46" s="84">
        <f>(((I17*1000)/I45)/6)</f>
        <v>24743.589743589746</v>
      </c>
      <c r="J46" s="60"/>
      <c r="K46" s="60"/>
      <c r="L46" s="5">
        <f>(((L17*1000)/L45)/12)</f>
        <v>23923.611111111113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E15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57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58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3064</v>
      </c>
      <c r="D8" s="42">
        <f t="shared" si="0"/>
        <v>0</v>
      </c>
      <c r="E8" s="42">
        <f t="shared" si="0"/>
        <v>416</v>
      </c>
      <c r="F8" s="42">
        <f t="shared" si="0"/>
        <v>2529</v>
      </c>
      <c r="G8" s="42">
        <f t="shared" si="0"/>
        <v>0</v>
      </c>
      <c r="H8" s="42">
        <f t="shared" si="0"/>
        <v>202</v>
      </c>
      <c r="I8" s="42">
        <f t="shared" si="0"/>
        <v>1245</v>
      </c>
      <c r="J8" s="42">
        <f t="shared" si="0"/>
        <v>15</v>
      </c>
      <c r="K8" s="42">
        <f t="shared" si="0"/>
        <v>448</v>
      </c>
      <c r="L8" s="43">
        <f t="shared" si="0"/>
        <v>2616</v>
      </c>
    </row>
    <row r="9" spans="1:12" ht="12.75" customHeight="1">
      <c r="A9" s="55">
        <v>2</v>
      </c>
      <c r="B9" s="56" t="s">
        <v>2</v>
      </c>
      <c r="C9" s="7">
        <v>84</v>
      </c>
      <c r="D9" s="7"/>
      <c r="E9" s="7">
        <v>60</v>
      </c>
      <c r="F9" s="7"/>
      <c r="G9" s="17"/>
      <c r="H9" s="17">
        <v>20</v>
      </c>
      <c r="I9" s="17"/>
      <c r="J9" s="7"/>
      <c r="K9" s="7">
        <v>70</v>
      </c>
      <c r="L9" s="12"/>
    </row>
    <row r="10" spans="1:12" ht="12.75" customHeight="1">
      <c r="A10" s="57">
        <v>3</v>
      </c>
      <c r="B10" s="44" t="s">
        <v>3</v>
      </c>
      <c r="C10" s="8"/>
      <c r="D10" s="8"/>
      <c r="E10" s="8"/>
      <c r="F10" s="93"/>
      <c r="G10" s="13"/>
      <c r="H10" s="13"/>
      <c r="I10" s="13"/>
      <c r="J10" s="8"/>
      <c r="K10" s="8"/>
      <c r="L10" s="101"/>
    </row>
    <row r="11" spans="1:13" ht="12.75" customHeight="1">
      <c r="A11" s="57">
        <v>4</v>
      </c>
      <c r="B11" s="44" t="s">
        <v>4</v>
      </c>
      <c r="C11" s="8">
        <v>146</v>
      </c>
      <c r="D11" s="8"/>
      <c r="E11" s="8">
        <v>140</v>
      </c>
      <c r="F11" s="93"/>
      <c r="G11" s="13"/>
      <c r="H11" s="13">
        <v>60</v>
      </c>
      <c r="I11" s="95"/>
      <c r="J11" s="8"/>
      <c r="K11" s="8">
        <v>140</v>
      </c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10</v>
      </c>
      <c r="D13" s="8"/>
      <c r="E13" s="8">
        <v>6</v>
      </c>
      <c r="F13" s="8"/>
      <c r="G13" s="13"/>
      <c r="H13" s="13">
        <v>4</v>
      </c>
      <c r="I13" s="13"/>
      <c r="J13" s="8"/>
      <c r="K13" s="8">
        <v>6</v>
      </c>
      <c r="L13" s="14"/>
    </row>
    <row r="14" spans="1:12" ht="12.75" customHeight="1">
      <c r="A14" s="57">
        <v>7</v>
      </c>
      <c r="B14" s="44" t="s">
        <v>7</v>
      </c>
      <c r="C14" s="8"/>
      <c r="D14" s="8"/>
      <c r="E14" s="8"/>
      <c r="F14" s="8"/>
      <c r="G14" s="13"/>
      <c r="H14" s="13"/>
      <c r="I14" s="13"/>
      <c r="J14" s="8"/>
      <c r="K14" s="8"/>
      <c r="L14" s="14"/>
    </row>
    <row r="15" spans="1:12" ht="12.75" customHeight="1">
      <c r="A15" s="57">
        <v>8</v>
      </c>
      <c r="B15" s="44" t="s">
        <v>8</v>
      </c>
      <c r="C15" s="8">
        <v>205</v>
      </c>
      <c r="D15" s="8"/>
      <c r="E15" s="8">
        <v>210</v>
      </c>
      <c r="F15" s="8"/>
      <c r="G15" s="13"/>
      <c r="H15" s="13">
        <v>106</v>
      </c>
      <c r="I15" s="13"/>
      <c r="J15" s="8"/>
      <c r="K15" s="8">
        <v>232</v>
      </c>
      <c r="L15" s="14"/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1897</v>
      </c>
      <c r="D16" s="46">
        <f t="shared" si="1"/>
        <v>0</v>
      </c>
      <c r="E16" s="46">
        <f t="shared" si="1"/>
        <v>0</v>
      </c>
      <c r="F16" s="46">
        <f t="shared" si="1"/>
        <v>1840</v>
      </c>
      <c r="G16" s="46">
        <f t="shared" si="1"/>
        <v>0</v>
      </c>
      <c r="H16" s="46">
        <f t="shared" si="1"/>
        <v>0</v>
      </c>
      <c r="I16" s="46">
        <f t="shared" si="1"/>
        <v>906</v>
      </c>
      <c r="J16" s="46">
        <f t="shared" si="1"/>
        <v>0</v>
      </c>
      <c r="K16" s="46">
        <f t="shared" si="1"/>
        <v>0</v>
      </c>
      <c r="L16" s="58">
        <f t="shared" si="1"/>
        <v>1910</v>
      </c>
    </row>
    <row r="17" spans="1:12" ht="12.75" customHeight="1">
      <c r="A17" s="57">
        <v>10</v>
      </c>
      <c r="B17" s="44" t="s">
        <v>10</v>
      </c>
      <c r="C17" s="8">
        <v>1891</v>
      </c>
      <c r="D17" s="93"/>
      <c r="E17" s="8"/>
      <c r="F17" s="8">
        <v>1825</v>
      </c>
      <c r="G17" s="47"/>
      <c r="H17" s="13"/>
      <c r="I17" s="13">
        <v>897</v>
      </c>
      <c r="J17" s="95"/>
      <c r="K17" s="13"/>
      <c r="L17" s="59">
        <v>1895</v>
      </c>
    </row>
    <row r="18" spans="1:12" ht="12.75" customHeight="1">
      <c r="A18" s="57">
        <v>11</v>
      </c>
      <c r="B18" s="44" t="s">
        <v>11</v>
      </c>
      <c r="C18" s="8">
        <v>6</v>
      </c>
      <c r="D18" s="8"/>
      <c r="E18" s="8"/>
      <c r="F18" s="8">
        <v>15</v>
      </c>
      <c r="G18" s="47"/>
      <c r="H18" s="13"/>
      <c r="I18" s="13">
        <v>9</v>
      </c>
      <c r="J18" s="13"/>
      <c r="K18" s="13"/>
      <c r="L18" s="14">
        <v>15</v>
      </c>
    </row>
    <row r="19" spans="1:12" ht="12.75" customHeight="1">
      <c r="A19" s="57">
        <v>12</v>
      </c>
      <c r="B19" s="44" t="s">
        <v>12</v>
      </c>
      <c r="C19" s="8">
        <v>664</v>
      </c>
      <c r="D19" s="93"/>
      <c r="E19" s="8"/>
      <c r="F19" s="8">
        <v>644</v>
      </c>
      <c r="G19" s="47"/>
      <c r="H19" s="13"/>
      <c r="I19" s="13">
        <v>317</v>
      </c>
      <c r="J19" s="93"/>
      <c r="K19" s="8"/>
      <c r="L19" s="59">
        <v>669</v>
      </c>
    </row>
    <row r="20" spans="1:12" ht="12.75" customHeight="1">
      <c r="A20" s="57">
        <v>13</v>
      </c>
      <c r="B20" s="44" t="s">
        <v>13</v>
      </c>
      <c r="C20" s="8">
        <v>8</v>
      </c>
      <c r="D20" s="8"/>
      <c r="E20" s="8"/>
      <c r="F20" s="8"/>
      <c r="G20" s="13"/>
      <c r="H20" s="13"/>
      <c r="I20" s="13">
        <v>4</v>
      </c>
      <c r="J20" s="8"/>
      <c r="K20" s="8"/>
      <c r="L20" s="9"/>
    </row>
    <row r="21" spans="1:12" ht="12.75" customHeight="1">
      <c r="A21" s="57">
        <v>14</v>
      </c>
      <c r="B21" s="44" t="s">
        <v>14</v>
      </c>
      <c r="C21" s="8">
        <v>42</v>
      </c>
      <c r="D21" s="8"/>
      <c r="E21" s="8"/>
      <c r="F21" s="8">
        <v>37</v>
      </c>
      <c r="G21" s="13"/>
      <c r="H21" s="13">
        <v>2</v>
      </c>
      <c r="I21" s="13">
        <v>18</v>
      </c>
      <c r="J21" s="8"/>
      <c r="K21" s="8"/>
      <c r="L21" s="9">
        <v>37</v>
      </c>
    </row>
    <row r="22" spans="1:12" ht="12.75" customHeight="1">
      <c r="A22" s="57">
        <v>15</v>
      </c>
      <c r="B22" s="44" t="s">
        <v>15</v>
      </c>
      <c r="C22" s="8"/>
      <c r="D22" s="8"/>
      <c r="E22" s="8"/>
      <c r="F22" s="8"/>
      <c r="G22" s="13"/>
      <c r="H22" s="13"/>
      <c r="I22" s="13"/>
      <c r="J22" s="8"/>
      <c r="K22" s="8"/>
      <c r="L22" s="9"/>
    </row>
    <row r="23" spans="1:12" ht="12.75" customHeight="1">
      <c r="A23" s="57">
        <v>16</v>
      </c>
      <c r="B23" s="44" t="s">
        <v>16</v>
      </c>
      <c r="C23" s="8"/>
      <c r="D23" s="8"/>
      <c r="E23" s="8"/>
      <c r="F23" s="93"/>
      <c r="G23" s="13"/>
      <c r="H23" s="13"/>
      <c r="I23" s="95"/>
      <c r="J23" s="8"/>
      <c r="K23" s="8"/>
      <c r="L23" s="103"/>
    </row>
    <row r="24" spans="1:12" ht="12.75" customHeight="1">
      <c r="A24" s="57">
        <v>17</v>
      </c>
      <c r="B24" s="45" t="s">
        <v>17</v>
      </c>
      <c r="C24" s="8">
        <v>7</v>
      </c>
      <c r="D24" s="8"/>
      <c r="E24" s="8"/>
      <c r="F24" s="8">
        <v>8</v>
      </c>
      <c r="G24" s="13"/>
      <c r="H24" s="13">
        <v>4</v>
      </c>
      <c r="I24" s="13"/>
      <c r="J24" s="8"/>
      <c r="K24" s="8"/>
      <c r="L24" s="9"/>
    </row>
    <row r="25" spans="1:12" ht="12.75" customHeight="1">
      <c r="A25" s="57">
        <v>18</v>
      </c>
      <c r="B25" s="45" t="s">
        <v>18</v>
      </c>
      <c r="C25" s="8">
        <v>1</v>
      </c>
      <c r="D25" s="8"/>
      <c r="E25" s="8"/>
      <c r="F25" s="93"/>
      <c r="G25" s="13"/>
      <c r="H25" s="13">
        <v>6</v>
      </c>
      <c r="I25" s="95"/>
      <c r="J25" s="8">
        <v>15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/>
      <c r="E26" s="8"/>
      <c r="F26" s="8"/>
      <c r="G26" s="13"/>
      <c r="H26" s="13"/>
      <c r="I26" s="47"/>
      <c r="J26" s="8"/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3064</v>
      </c>
      <c r="D28" s="42">
        <f t="shared" si="2"/>
        <v>0</v>
      </c>
      <c r="E28" s="42">
        <f t="shared" si="2"/>
        <v>416</v>
      </c>
      <c r="F28" s="42">
        <f t="shared" si="2"/>
        <v>2529</v>
      </c>
      <c r="G28" s="42">
        <f t="shared" si="2"/>
        <v>0</v>
      </c>
      <c r="H28" s="42">
        <f t="shared" si="2"/>
        <v>269</v>
      </c>
      <c r="I28" s="42">
        <f t="shared" si="2"/>
        <v>1265</v>
      </c>
      <c r="J28" s="42">
        <f t="shared" si="2"/>
        <v>15</v>
      </c>
      <c r="K28" s="42">
        <f t="shared" si="2"/>
        <v>448</v>
      </c>
      <c r="L28" s="43">
        <f t="shared" si="2"/>
        <v>2616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428</v>
      </c>
      <c r="D30" s="93"/>
      <c r="E30" s="8">
        <v>416</v>
      </c>
      <c r="F30" s="93"/>
      <c r="G30" s="95"/>
      <c r="H30" s="13">
        <v>269</v>
      </c>
      <c r="I30" s="95"/>
      <c r="J30" s="93"/>
      <c r="K30" s="8">
        <v>448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/>
      <c r="D32" s="93"/>
      <c r="E32" s="8"/>
      <c r="F32" s="93"/>
      <c r="G32" s="95"/>
      <c r="H32" s="13"/>
      <c r="I32" s="95"/>
      <c r="J32" s="93"/>
      <c r="K32" s="8"/>
      <c r="L32" s="101"/>
    </row>
    <row r="33" spans="1:12" ht="12.75" customHeight="1">
      <c r="A33" s="57">
        <v>26</v>
      </c>
      <c r="B33" s="45" t="s">
        <v>26</v>
      </c>
      <c r="C33" s="8">
        <v>22</v>
      </c>
      <c r="D33" s="93"/>
      <c r="E33" s="8"/>
      <c r="F33" s="93"/>
      <c r="G33" s="95"/>
      <c r="H33" s="13"/>
      <c r="I33" s="95"/>
      <c r="J33" s="93"/>
      <c r="K33" s="8"/>
      <c r="L33" s="101"/>
    </row>
    <row r="34" spans="1:12" ht="12.75" customHeight="1">
      <c r="A34" s="57">
        <v>27</v>
      </c>
      <c r="B34" s="45" t="s">
        <v>27</v>
      </c>
      <c r="C34" s="8"/>
      <c r="D34" s="93"/>
      <c r="E34" s="8"/>
      <c r="F34" s="93"/>
      <c r="G34" s="95"/>
      <c r="H34" s="13"/>
      <c r="I34" s="95"/>
      <c r="J34" s="93"/>
      <c r="K34" s="8"/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2614</v>
      </c>
      <c r="D38" s="41"/>
      <c r="E38" s="41"/>
      <c r="F38" s="41">
        <v>2529</v>
      </c>
      <c r="G38" s="80"/>
      <c r="H38" s="80"/>
      <c r="I38" s="80">
        <v>1265</v>
      </c>
      <c r="J38" s="41">
        <v>15</v>
      </c>
      <c r="K38" s="41"/>
      <c r="L38" s="81">
        <v>2616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0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0</v>
      </c>
      <c r="H39" s="42">
        <f t="shared" si="3"/>
        <v>67</v>
      </c>
      <c r="I39" s="42">
        <f t="shared" si="3"/>
        <v>20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/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/>
      <c r="D42" s="93"/>
      <c r="E42" s="8"/>
      <c r="F42" s="93"/>
      <c r="G42" s="93"/>
      <c r="H42" s="8"/>
      <c r="I42" s="93"/>
      <c r="J42" s="95"/>
      <c r="K42" s="13"/>
      <c r="L42" s="101"/>
    </row>
    <row r="43" spans="1:12" ht="12.75" customHeight="1">
      <c r="A43" s="57">
        <v>36</v>
      </c>
      <c r="B43" s="88" t="s">
        <v>36</v>
      </c>
      <c r="C43" s="8">
        <v>22</v>
      </c>
      <c r="D43" s="93"/>
      <c r="E43" s="8"/>
      <c r="F43" s="93"/>
      <c r="G43" s="93"/>
      <c r="H43" s="8"/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7</v>
      </c>
      <c r="D45" s="114"/>
      <c r="E45" s="18"/>
      <c r="F45" s="18">
        <v>7</v>
      </c>
      <c r="G45" s="114"/>
      <c r="H45" s="18"/>
      <c r="I45" s="18">
        <v>7</v>
      </c>
      <c r="J45" s="116"/>
      <c r="K45" s="19"/>
      <c r="L45" s="20">
        <v>7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22511.904761904763</v>
      </c>
      <c r="D46" s="85"/>
      <c r="E46" s="10"/>
      <c r="F46" s="84">
        <f>(((F17*1000)/F45)/12)</f>
        <v>21726.190476190477</v>
      </c>
      <c r="G46" s="10"/>
      <c r="H46" s="10"/>
      <c r="I46" s="84">
        <f>(((I17*1000)/I45)/6)</f>
        <v>21357.14285714286</v>
      </c>
      <c r="J46" s="60"/>
      <c r="K46" s="60"/>
      <c r="L46" s="5">
        <f>(((L17*1000)/L45)/12)</f>
        <v>22559.523809523813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21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D15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56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54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4633</v>
      </c>
      <c r="D8" s="42">
        <f t="shared" si="0"/>
        <v>768</v>
      </c>
      <c r="E8" s="42">
        <f t="shared" si="0"/>
        <v>520</v>
      </c>
      <c r="F8" s="42">
        <f t="shared" si="0"/>
        <v>2926</v>
      </c>
      <c r="G8" s="42">
        <f t="shared" si="0"/>
        <v>738</v>
      </c>
      <c r="H8" s="42">
        <f t="shared" si="0"/>
        <v>100</v>
      </c>
      <c r="I8" s="42">
        <f t="shared" si="0"/>
        <v>1586</v>
      </c>
      <c r="J8" s="42">
        <f t="shared" si="0"/>
        <v>772</v>
      </c>
      <c r="K8" s="42">
        <f t="shared" si="0"/>
        <v>520</v>
      </c>
      <c r="L8" s="43">
        <f t="shared" si="0"/>
        <v>3015</v>
      </c>
    </row>
    <row r="9" spans="1:12" ht="12.75" customHeight="1">
      <c r="A9" s="55">
        <v>2</v>
      </c>
      <c r="B9" s="56" t="s">
        <v>2</v>
      </c>
      <c r="C9" s="7">
        <v>782</v>
      </c>
      <c r="D9" s="7">
        <v>283</v>
      </c>
      <c r="E9" s="7">
        <v>160</v>
      </c>
      <c r="F9" s="7">
        <v>45</v>
      </c>
      <c r="G9" s="17">
        <v>320</v>
      </c>
      <c r="H9" s="17">
        <v>42</v>
      </c>
      <c r="I9" s="17"/>
      <c r="J9" s="7">
        <v>283</v>
      </c>
      <c r="K9" s="7">
        <v>160</v>
      </c>
      <c r="L9" s="12">
        <v>45</v>
      </c>
    </row>
    <row r="10" spans="1:12" ht="12.75" customHeight="1">
      <c r="A10" s="57">
        <v>3</v>
      </c>
      <c r="B10" s="44" t="s">
        <v>3</v>
      </c>
      <c r="C10" s="8"/>
      <c r="D10" s="8"/>
      <c r="E10" s="8"/>
      <c r="F10" s="93"/>
      <c r="G10" s="13"/>
      <c r="H10" s="13"/>
      <c r="I10" s="13"/>
      <c r="J10" s="8"/>
      <c r="K10" s="8"/>
      <c r="L10" s="101"/>
    </row>
    <row r="11" spans="1:13" ht="12.75" customHeight="1">
      <c r="A11" s="57">
        <v>4</v>
      </c>
      <c r="B11" s="44" t="s">
        <v>4</v>
      </c>
      <c r="C11" s="8">
        <v>121</v>
      </c>
      <c r="D11" s="8">
        <v>170</v>
      </c>
      <c r="E11" s="8">
        <v>20</v>
      </c>
      <c r="F11" s="93"/>
      <c r="G11" s="13">
        <v>69</v>
      </c>
      <c r="H11" s="13"/>
      <c r="I11" s="95"/>
      <c r="J11" s="8">
        <v>170</v>
      </c>
      <c r="K11" s="8">
        <v>20</v>
      </c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60</v>
      </c>
      <c r="D13" s="8">
        <v>110</v>
      </c>
      <c r="E13" s="8"/>
      <c r="F13" s="8"/>
      <c r="G13" s="13">
        <v>42</v>
      </c>
      <c r="H13" s="13"/>
      <c r="I13" s="13"/>
      <c r="J13" s="8">
        <v>110</v>
      </c>
      <c r="K13" s="8"/>
      <c r="L13" s="14"/>
    </row>
    <row r="14" spans="1:12" ht="12.75" customHeight="1">
      <c r="A14" s="57">
        <v>7</v>
      </c>
      <c r="B14" s="44" t="s">
        <v>7</v>
      </c>
      <c r="C14" s="8">
        <v>10</v>
      </c>
      <c r="D14" s="8"/>
      <c r="E14" s="8"/>
      <c r="F14" s="8"/>
      <c r="G14" s="13"/>
      <c r="H14" s="13">
        <v>7</v>
      </c>
      <c r="I14" s="13"/>
      <c r="J14" s="8"/>
      <c r="K14" s="8"/>
      <c r="L14" s="14"/>
    </row>
    <row r="15" spans="1:12" ht="12.75" customHeight="1">
      <c r="A15" s="57">
        <v>8</v>
      </c>
      <c r="B15" s="44" t="s">
        <v>8</v>
      </c>
      <c r="C15" s="8">
        <v>523</v>
      </c>
      <c r="D15" s="8">
        <v>125</v>
      </c>
      <c r="E15" s="8">
        <v>310</v>
      </c>
      <c r="F15" s="8"/>
      <c r="G15" s="13">
        <v>253</v>
      </c>
      <c r="H15" s="13">
        <v>15</v>
      </c>
      <c r="I15" s="13"/>
      <c r="J15" s="8">
        <v>125</v>
      </c>
      <c r="K15" s="8">
        <v>310</v>
      </c>
      <c r="L15" s="14"/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2239</v>
      </c>
      <c r="D16" s="46">
        <f t="shared" si="1"/>
        <v>0</v>
      </c>
      <c r="E16" s="46">
        <f t="shared" si="1"/>
        <v>0</v>
      </c>
      <c r="F16" s="46">
        <f t="shared" si="1"/>
        <v>2107</v>
      </c>
      <c r="G16" s="46">
        <f t="shared" si="1"/>
        <v>0</v>
      </c>
      <c r="H16" s="46">
        <f t="shared" si="1"/>
        <v>36</v>
      </c>
      <c r="I16" s="46">
        <f t="shared" si="1"/>
        <v>1165</v>
      </c>
      <c r="J16" s="46">
        <f t="shared" si="1"/>
        <v>0</v>
      </c>
      <c r="K16" s="46">
        <f t="shared" si="1"/>
        <v>0</v>
      </c>
      <c r="L16" s="58">
        <f t="shared" si="1"/>
        <v>2170</v>
      </c>
    </row>
    <row r="17" spans="1:12" ht="12.75" customHeight="1">
      <c r="A17" s="57">
        <v>10</v>
      </c>
      <c r="B17" s="44" t="s">
        <v>10</v>
      </c>
      <c r="C17" s="8">
        <v>1928</v>
      </c>
      <c r="D17" s="93"/>
      <c r="E17" s="8"/>
      <c r="F17" s="8">
        <v>1797</v>
      </c>
      <c r="G17" s="47"/>
      <c r="H17" s="13">
        <v>36</v>
      </c>
      <c r="I17" s="13">
        <v>966</v>
      </c>
      <c r="J17" s="95"/>
      <c r="K17" s="13"/>
      <c r="L17" s="59">
        <v>1860</v>
      </c>
    </row>
    <row r="18" spans="1:12" ht="12.75" customHeight="1">
      <c r="A18" s="57">
        <v>11</v>
      </c>
      <c r="B18" s="44" t="s">
        <v>11</v>
      </c>
      <c r="C18" s="8">
        <v>311</v>
      </c>
      <c r="D18" s="8"/>
      <c r="E18" s="8"/>
      <c r="F18" s="8">
        <v>310</v>
      </c>
      <c r="G18" s="47"/>
      <c r="H18" s="13"/>
      <c r="I18" s="13">
        <v>199</v>
      </c>
      <c r="J18" s="13"/>
      <c r="K18" s="13"/>
      <c r="L18" s="14">
        <v>310</v>
      </c>
    </row>
    <row r="19" spans="1:12" ht="12.75" customHeight="1">
      <c r="A19" s="57">
        <v>12</v>
      </c>
      <c r="B19" s="44" t="s">
        <v>12</v>
      </c>
      <c r="C19" s="8">
        <v>738</v>
      </c>
      <c r="D19" s="93"/>
      <c r="E19" s="8"/>
      <c r="F19" s="8">
        <v>738</v>
      </c>
      <c r="G19" s="47"/>
      <c r="H19" s="13"/>
      <c r="I19" s="13">
        <v>384</v>
      </c>
      <c r="J19" s="93"/>
      <c r="K19" s="8"/>
      <c r="L19" s="59">
        <v>764</v>
      </c>
    </row>
    <row r="20" spans="1:12" ht="12.75" customHeight="1">
      <c r="A20" s="57">
        <v>13</v>
      </c>
      <c r="B20" s="44" t="s">
        <v>13</v>
      </c>
      <c r="C20" s="8">
        <v>12</v>
      </c>
      <c r="D20" s="8"/>
      <c r="E20" s="8"/>
      <c r="F20" s="8"/>
      <c r="G20" s="13"/>
      <c r="H20" s="13"/>
      <c r="I20" s="13">
        <v>5</v>
      </c>
      <c r="J20" s="8"/>
      <c r="K20" s="8"/>
      <c r="L20" s="9"/>
    </row>
    <row r="21" spans="1:12" ht="12.75" customHeight="1">
      <c r="A21" s="57">
        <v>14</v>
      </c>
      <c r="B21" s="44" t="s">
        <v>14</v>
      </c>
      <c r="C21" s="8">
        <v>52</v>
      </c>
      <c r="D21" s="8"/>
      <c r="E21" s="8"/>
      <c r="F21" s="8">
        <v>36</v>
      </c>
      <c r="G21" s="13"/>
      <c r="H21" s="13"/>
      <c r="I21" s="13">
        <v>32</v>
      </c>
      <c r="J21" s="8"/>
      <c r="K21" s="8"/>
      <c r="L21" s="9">
        <v>36</v>
      </c>
    </row>
    <row r="22" spans="1:12" ht="12.75" customHeight="1">
      <c r="A22" s="57">
        <v>15</v>
      </c>
      <c r="B22" s="44" t="s">
        <v>15</v>
      </c>
      <c r="C22" s="8"/>
      <c r="D22" s="8"/>
      <c r="E22" s="8"/>
      <c r="F22" s="8"/>
      <c r="G22" s="13"/>
      <c r="H22" s="13"/>
      <c r="I22" s="13"/>
      <c r="J22" s="8"/>
      <c r="K22" s="8"/>
      <c r="L22" s="9"/>
    </row>
    <row r="23" spans="1:12" ht="12.75" customHeight="1">
      <c r="A23" s="57">
        <v>16</v>
      </c>
      <c r="B23" s="44" t="s">
        <v>16</v>
      </c>
      <c r="C23" s="8">
        <v>1</v>
      </c>
      <c r="D23" s="8"/>
      <c r="E23" s="8"/>
      <c r="F23" s="93"/>
      <c r="G23" s="13">
        <v>1</v>
      </c>
      <c r="H23" s="13"/>
      <c r="I23" s="95"/>
      <c r="J23" s="8"/>
      <c r="K23" s="8"/>
      <c r="L23" s="103"/>
    </row>
    <row r="24" spans="1:12" ht="12.75" customHeight="1">
      <c r="A24" s="57">
        <v>17</v>
      </c>
      <c r="B24" s="45" t="s">
        <v>17</v>
      </c>
      <c r="C24" s="8">
        <v>25</v>
      </c>
      <c r="D24" s="8">
        <v>14</v>
      </c>
      <c r="E24" s="8">
        <v>30</v>
      </c>
      <c r="F24" s="8"/>
      <c r="G24" s="13">
        <v>20</v>
      </c>
      <c r="H24" s="13"/>
      <c r="I24" s="13"/>
      <c r="J24" s="8">
        <v>14</v>
      </c>
      <c r="K24" s="8">
        <v>30</v>
      </c>
      <c r="L24" s="9"/>
    </row>
    <row r="25" spans="1:12" ht="12.75" customHeight="1">
      <c r="A25" s="57">
        <v>18</v>
      </c>
      <c r="B25" s="45" t="s">
        <v>18</v>
      </c>
      <c r="C25" s="8">
        <v>70</v>
      </c>
      <c r="D25" s="8">
        <v>66</v>
      </c>
      <c r="E25" s="8"/>
      <c r="F25" s="93"/>
      <c r="G25" s="13">
        <v>33</v>
      </c>
      <c r="H25" s="13"/>
      <c r="I25" s="95"/>
      <c r="J25" s="8">
        <v>70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/>
      <c r="E26" s="8"/>
      <c r="F26" s="8"/>
      <c r="G26" s="13"/>
      <c r="H26" s="13"/>
      <c r="I26" s="47"/>
      <c r="J26" s="8"/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4636</v>
      </c>
      <c r="D28" s="42">
        <f t="shared" si="2"/>
        <v>768</v>
      </c>
      <c r="E28" s="42">
        <f t="shared" si="2"/>
        <v>520</v>
      </c>
      <c r="F28" s="42">
        <f t="shared" si="2"/>
        <v>2926</v>
      </c>
      <c r="G28" s="42">
        <f t="shared" si="2"/>
        <v>384</v>
      </c>
      <c r="H28" s="42">
        <f t="shared" si="2"/>
        <v>902</v>
      </c>
      <c r="I28" s="42">
        <f t="shared" si="2"/>
        <v>1463</v>
      </c>
      <c r="J28" s="42">
        <f t="shared" si="2"/>
        <v>772</v>
      </c>
      <c r="K28" s="42">
        <f t="shared" si="2"/>
        <v>520</v>
      </c>
      <c r="L28" s="43">
        <f t="shared" si="2"/>
        <v>3015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496</v>
      </c>
      <c r="D30" s="93"/>
      <c r="E30" s="8">
        <v>516</v>
      </c>
      <c r="F30" s="93"/>
      <c r="G30" s="95"/>
      <c r="H30" s="13">
        <v>419</v>
      </c>
      <c r="I30" s="95"/>
      <c r="J30" s="93"/>
      <c r="K30" s="8">
        <v>516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2</v>
      </c>
      <c r="D32" s="93"/>
      <c r="E32" s="8">
        <v>4</v>
      </c>
      <c r="F32" s="93"/>
      <c r="G32" s="95"/>
      <c r="H32" s="13"/>
      <c r="I32" s="95"/>
      <c r="J32" s="93"/>
      <c r="K32" s="8">
        <v>4</v>
      </c>
      <c r="L32" s="101"/>
    </row>
    <row r="33" spans="1:12" ht="12.75" customHeight="1">
      <c r="A33" s="57">
        <v>26</v>
      </c>
      <c r="B33" s="45" t="s">
        <v>26</v>
      </c>
      <c r="C33" s="8"/>
      <c r="D33" s="93"/>
      <c r="E33" s="8"/>
      <c r="F33" s="93"/>
      <c r="G33" s="95"/>
      <c r="H33" s="13"/>
      <c r="I33" s="95"/>
      <c r="J33" s="93"/>
      <c r="K33" s="8"/>
      <c r="L33" s="101"/>
    </row>
    <row r="34" spans="1:12" ht="12.75" customHeight="1">
      <c r="A34" s="57">
        <v>27</v>
      </c>
      <c r="B34" s="45" t="s">
        <v>27</v>
      </c>
      <c r="C34" s="8">
        <v>44</v>
      </c>
      <c r="D34" s="93"/>
      <c r="E34" s="8"/>
      <c r="F34" s="93"/>
      <c r="G34" s="95"/>
      <c r="H34" s="13">
        <v>29</v>
      </c>
      <c r="I34" s="95"/>
      <c r="J34" s="93"/>
      <c r="K34" s="8"/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4094</v>
      </c>
      <c r="D38" s="41">
        <v>768</v>
      </c>
      <c r="E38" s="41"/>
      <c r="F38" s="41">
        <v>2926</v>
      </c>
      <c r="G38" s="80">
        <v>384</v>
      </c>
      <c r="H38" s="80">
        <v>454</v>
      </c>
      <c r="I38" s="80">
        <v>1463</v>
      </c>
      <c r="J38" s="41">
        <v>772</v>
      </c>
      <c r="K38" s="41"/>
      <c r="L38" s="81">
        <v>3015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3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-354</v>
      </c>
      <c r="H39" s="42">
        <f t="shared" si="3"/>
        <v>802</v>
      </c>
      <c r="I39" s="42">
        <f t="shared" si="3"/>
        <v>-123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/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/>
      <c r="D42" s="93"/>
      <c r="E42" s="8"/>
      <c r="F42" s="93"/>
      <c r="G42" s="93"/>
      <c r="H42" s="8"/>
      <c r="I42" s="93"/>
      <c r="J42" s="95"/>
      <c r="K42" s="13"/>
      <c r="L42" s="101"/>
    </row>
    <row r="43" spans="1:12" ht="12.75" customHeight="1">
      <c r="A43" s="57">
        <v>36</v>
      </c>
      <c r="B43" s="88" t="s">
        <v>36</v>
      </c>
      <c r="C43" s="8"/>
      <c r="D43" s="93"/>
      <c r="E43" s="8"/>
      <c r="F43" s="93"/>
      <c r="G43" s="93"/>
      <c r="H43" s="8"/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8</v>
      </c>
      <c r="D45" s="114"/>
      <c r="E45" s="18"/>
      <c r="F45" s="18">
        <v>8</v>
      </c>
      <c r="G45" s="114"/>
      <c r="H45" s="18"/>
      <c r="I45" s="18">
        <v>8</v>
      </c>
      <c r="J45" s="116"/>
      <c r="K45" s="19"/>
      <c r="L45" s="20">
        <v>8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20083.333333333332</v>
      </c>
      <c r="D46" s="85"/>
      <c r="E46" s="10"/>
      <c r="F46" s="84">
        <f>(((F17*1000)/F45)/12)</f>
        <v>18718.75</v>
      </c>
      <c r="G46" s="10"/>
      <c r="H46" s="10"/>
      <c r="I46" s="84">
        <f>(((I17*1000)/I45)/6)</f>
        <v>20125</v>
      </c>
      <c r="J46" s="60"/>
      <c r="K46" s="60"/>
      <c r="L46" s="5">
        <f>(((L17*1000)/L45)/12)</f>
        <v>19375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3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55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54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2563</v>
      </c>
      <c r="D8" s="42">
        <f t="shared" si="0"/>
        <v>453</v>
      </c>
      <c r="E8" s="42">
        <f t="shared" si="0"/>
        <v>250</v>
      </c>
      <c r="F8" s="42">
        <f t="shared" si="0"/>
        <v>1592</v>
      </c>
      <c r="G8" s="42">
        <f t="shared" si="0"/>
        <v>97</v>
      </c>
      <c r="H8" s="42">
        <f t="shared" si="0"/>
        <v>218</v>
      </c>
      <c r="I8" s="42">
        <f t="shared" si="0"/>
        <v>884</v>
      </c>
      <c r="J8" s="42">
        <f t="shared" si="0"/>
        <v>399</v>
      </c>
      <c r="K8" s="42">
        <f t="shared" si="0"/>
        <v>256</v>
      </c>
      <c r="L8" s="43">
        <f t="shared" si="0"/>
        <v>1640</v>
      </c>
    </row>
    <row r="9" spans="1:12" ht="12.75" customHeight="1">
      <c r="A9" s="55">
        <v>2</v>
      </c>
      <c r="B9" s="56" t="s">
        <v>2</v>
      </c>
      <c r="C9" s="7">
        <v>336</v>
      </c>
      <c r="D9" s="7"/>
      <c r="E9" s="7">
        <v>100</v>
      </c>
      <c r="F9" s="7">
        <v>26</v>
      </c>
      <c r="G9" s="17"/>
      <c r="H9" s="17">
        <v>153</v>
      </c>
      <c r="I9" s="17">
        <v>19</v>
      </c>
      <c r="J9" s="7"/>
      <c r="K9" s="7">
        <v>106</v>
      </c>
      <c r="L9" s="12">
        <v>26</v>
      </c>
    </row>
    <row r="10" spans="1:12" ht="12.75" customHeight="1">
      <c r="A10" s="57">
        <v>3</v>
      </c>
      <c r="B10" s="44" t="s">
        <v>3</v>
      </c>
      <c r="C10" s="8"/>
      <c r="D10" s="8"/>
      <c r="E10" s="8"/>
      <c r="F10" s="93"/>
      <c r="G10" s="13"/>
      <c r="H10" s="13"/>
      <c r="I10" s="13"/>
      <c r="J10" s="8"/>
      <c r="K10" s="8"/>
      <c r="L10" s="101"/>
    </row>
    <row r="11" spans="1:13" ht="12.75" customHeight="1">
      <c r="A11" s="57">
        <v>4</v>
      </c>
      <c r="B11" s="44" t="s">
        <v>4</v>
      </c>
      <c r="C11" s="8">
        <v>256</v>
      </c>
      <c r="D11" s="8">
        <v>266</v>
      </c>
      <c r="E11" s="8"/>
      <c r="F11" s="93"/>
      <c r="G11" s="13">
        <v>-22</v>
      </c>
      <c r="H11" s="13"/>
      <c r="I11" s="95"/>
      <c r="J11" s="8">
        <v>266</v>
      </c>
      <c r="K11" s="8"/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23</v>
      </c>
      <c r="D13" s="8"/>
      <c r="E13" s="8"/>
      <c r="F13" s="8"/>
      <c r="G13" s="13"/>
      <c r="H13" s="13">
        <v>7</v>
      </c>
      <c r="I13" s="13"/>
      <c r="J13" s="8"/>
      <c r="K13" s="8"/>
      <c r="L13" s="14"/>
    </row>
    <row r="14" spans="1:12" ht="12.75" customHeight="1">
      <c r="A14" s="57">
        <v>7</v>
      </c>
      <c r="B14" s="44" t="s">
        <v>7</v>
      </c>
      <c r="C14" s="8">
        <v>5</v>
      </c>
      <c r="D14" s="8"/>
      <c r="E14" s="8"/>
      <c r="F14" s="8"/>
      <c r="G14" s="13"/>
      <c r="H14" s="13"/>
      <c r="I14" s="13">
        <v>8</v>
      </c>
      <c r="J14" s="8"/>
      <c r="K14" s="8"/>
      <c r="L14" s="14"/>
    </row>
    <row r="15" spans="1:12" ht="12.75" customHeight="1">
      <c r="A15" s="57">
        <v>8</v>
      </c>
      <c r="B15" s="44" t="s">
        <v>8</v>
      </c>
      <c r="C15" s="8">
        <v>292</v>
      </c>
      <c r="D15" s="8">
        <v>163</v>
      </c>
      <c r="E15" s="8">
        <v>150</v>
      </c>
      <c r="F15" s="8"/>
      <c r="G15" s="13">
        <v>115</v>
      </c>
      <c r="H15" s="13">
        <v>56</v>
      </c>
      <c r="I15" s="13"/>
      <c r="J15" s="8">
        <v>118</v>
      </c>
      <c r="K15" s="8">
        <v>150</v>
      </c>
      <c r="L15" s="14"/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1187</v>
      </c>
      <c r="D16" s="46">
        <f t="shared" si="1"/>
        <v>0</v>
      </c>
      <c r="E16" s="46">
        <f t="shared" si="1"/>
        <v>0</v>
      </c>
      <c r="F16" s="46">
        <f t="shared" si="1"/>
        <v>1146</v>
      </c>
      <c r="G16" s="46">
        <f t="shared" si="1"/>
        <v>0</v>
      </c>
      <c r="H16" s="46">
        <f t="shared" si="1"/>
        <v>0</v>
      </c>
      <c r="I16" s="46">
        <f t="shared" si="1"/>
        <v>646</v>
      </c>
      <c r="J16" s="46">
        <f t="shared" si="1"/>
        <v>0</v>
      </c>
      <c r="K16" s="46">
        <f t="shared" si="1"/>
        <v>0</v>
      </c>
      <c r="L16" s="58">
        <f t="shared" si="1"/>
        <v>1180</v>
      </c>
    </row>
    <row r="17" spans="1:12" ht="12.75" customHeight="1">
      <c r="A17" s="57">
        <v>10</v>
      </c>
      <c r="B17" s="44" t="s">
        <v>10</v>
      </c>
      <c r="C17" s="8">
        <v>1054</v>
      </c>
      <c r="D17" s="93"/>
      <c r="E17" s="8"/>
      <c r="F17" s="8">
        <v>976</v>
      </c>
      <c r="G17" s="47"/>
      <c r="H17" s="13"/>
      <c r="I17" s="13">
        <v>546</v>
      </c>
      <c r="J17" s="95"/>
      <c r="K17" s="13"/>
      <c r="L17" s="59">
        <v>1010</v>
      </c>
    </row>
    <row r="18" spans="1:12" ht="12.75" customHeight="1">
      <c r="A18" s="57">
        <v>11</v>
      </c>
      <c r="B18" s="44" t="s">
        <v>11</v>
      </c>
      <c r="C18" s="8">
        <v>133</v>
      </c>
      <c r="D18" s="8"/>
      <c r="E18" s="8"/>
      <c r="F18" s="8">
        <v>170</v>
      </c>
      <c r="G18" s="47"/>
      <c r="H18" s="13"/>
      <c r="I18" s="13">
        <v>100</v>
      </c>
      <c r="J18" s="13"/>
      <c r="K18" s="13"/>
      <c r="L18" s="14">
        <v>170</v>
      </c>
    </row>
    <row r="19" spans="1:12" ht="12.75" customHeight="1">
      <c r="A19" s="57">
        <v>12</v>
      </c>
      <c r="B19" s="44" t="s">
        <v>12</v>
      </c>
      <c r="C19" s="8">
        <v>394</v>
      </c>
      <c r="D19" s="93"/>
      <c r="E19" s="8"/>
      <c r="F19" s="8">
        <v>401</v>
      </c>
      <c r="G19" s="47"/>
      <c r="H19" s="13"/>
      <c r="I19" s="13">
        <v>191</v>
      </c>
      <c r="J19" s="93"/>
      <c r="K19" s="8"/>
      <c r="L19" s="59">
        <v>415</v>
      </c>
    </row>
    <row r="20" spans="1:12" ht="12.75" customHeight="1">
      <c r="A20" s="57">
        <v>13</v>
      </c>
      <c r="B20" s="44" t="s">
        <v>13</v>
      </c>
      <c r="C20" s="8">
        <v>4</v>
      </c>
      <c r="D20" s="8"/>
      <c r="E20" s="8"/>
      <c r="F20" s="8"/>
      <c r="G20" s="13"/>
      <c r="H20" s="13"/>
      <c r="I20" s="13">
        <v>2</v>
      </c>
      <c r="J20" s="8"/>
      <c r="K20" s="8"/>
      <c r="L20" s="9"/>
    </row>
    <row r="21" spans="1:12" ht="12.75" customHeight="1">
      <c r="A21" s="57">
        <v>14</v>
      </c>
      <c r="B21" s="44" t="s">
        <v>14</v>
      </c>
      <c r="C21" s="8">
        <v>33</v>
      </c>
      <c r="D21" s="8"/>
      <c r="E21" s="8"/>
      <c r="F21" s="8">
        <v>19</v>
      </c>
      <c r="G21" s="13"/>
      <c r="H21" s="13"/>
      <c r="I21" s="13">
        <v>17</v>
      </c>
      <c r="J21" s="8"/>
      <c r="K21" s="8"/>
      <c r="L21" s="9">
        <v>19</v>
      </c>
    </row>
    <row r="22" spans="1:12" ht="12.75" customHeight="1">
      <c r="A22" s="57">
        <v>15</v>
      </c>
      <c r="B22" s="44" t="s">
        <v>15</v>
      </c>
      <c r="C22" s="8">
        <v>1</v>
      </c>
      <c r="D22" s="8"/>
      <c r="E22" s="8"/>
      <c r="F22" s="8"/>
      <c r="G22" s="13"/>
      <c r="H22" s="13"/>
      <c r="I22" s="13">
        <v>1</v>
      </c>
      <c r="J22" s="8"/>
      <c r="K22" s="8"/>
      <c r="L22" s="9"/>
    </row>
    <row r="23" spans="1:12" ht="12.75" customHeight="1">
      <c r="A23" s="57">
        <v>16</v>
      </c>
      <c r="B23" s="44" t="s">
        <v>16</v>
      </c>
      <c r="C23" s="8"/>
      <c r="D23" s="8"/>
      <c r="E23" s="8"/>
      <c r="F23" s="93"/>
      <c r="G23" s="13"/>
      <c r="H23" s="13"/>
      <c r="I23" s="95"/>
      <c r="J23" s="8"/>
      <c r="K23" s="8"/>
      <c r="L23" s="103"/>
    </row>
    <row r="24" spans="1:12" ht="12.75" customHeight="1">
      <c r="A24" s="57">
        <v>17</v>
      </c>
      <c r="B24" s="45" t="s">
        <v>17</v>
      </c>
      <c r="C24" s="8">
        <v>17</v>
      </c>
      <c r="D24" s="8">
        <v>9</v>
      </c>
      <c r="E24" s="8"/>
      <c r="F24" s="8"/>
      <c r="G24" s="13">
        <v>1</v>
      </c>
      <c r="H24" s="13">
        <v>2</v>
      </c>
      <c r="I24" s="13"/>
      <c r="J24" s="8">
        <v>9</v>
      </c>
      <c r="K24" s="8"/>
      <c r="L24" s="9"/>
    </row>
    <row r="25" spans="1:12" ht="12.75" customHeight="1">
      <c r="A25" s="57">
        <v>18</v>
      </c>
      <c r="B25" s="45" t="s">
        <v>18</v>
      </c>
      <c r="C25" s="8">
        <v>15</v>
      </c>
      <c r="D25" s="8">
        <v>15</v>
      </c>
      <c r="E25" s="8"/>
      <c r="F25" s="93"/>
      <c r="G25" s="13">
        <v>3</v>
      </c>
      <c r="H25" s="13"/>
      <c r="I25" s="95"/>
      <c r="J25" s="8">
        <v>6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/>
      <c r="E26" s="8"/>
      <c r="F26" s="8"/>
      <c r="G26" s="13"/>
      <c r="H26" s="13"/>
      <c r="I26" s="47"/>
      <c r="J26" s="8"/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2564</v>
      </c>
      <c r="D28" s="42">
        <f t="shared" si="2"/>
        <v>453</v>
      </c>
      <c r="E28" s="42">
        <f t="shared" si="2"/>
        <v>250</v>
      </c>
      <c r="F28" s="42">
        <f t="shared" si="2"/>
        <v>1592</v>
      </c>
      <c r="G28" s="42">
        <f t="shared" si="2"/>
        <v>227</v>
      </c>
      <c r="H28" s="42">
        <f t="shared" si="2"/>
        <v>185</v>
      </c>
      <c r="I28" s="42">
        <f t="shared" si="2"/>
        <v>796</v>
      </c>
      <c r="J28" s="42">
        <f t="shared" si="2"/>
        <v>399</v>
      </c>
      <c r="K28" s="42">
        <f t="shared" si="2"/>
        <v>256</v>
      </c>
      <c r="L28" s="43">
        <f t="shared" si="2"/>
        <v>1640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378</v>
      </c>
      <c r="D30" s="93"/>
      <c r="E30" s="8">
        <v>250</v>
      </c>
      <c r="F30" s="93"/>
      <c r="G30" s="95"/>
      <c r="H30" s="13">
        <v>114</v>
      </c>
      <c r="I30" s="95"/>
      <c r="J30" s="93"/>
      <c r="K30" s="8">
        <v>250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6</v>
      </c>
      <c r="D32" s="93"/>
      <c r="E32" s="8"/>
      <c r="F32" s="93"/>
      <c r="G32" s="95"/>
      <c r="H32" s="13">
        <v>4</v>
      </c>
      <c r="I32" s="95"/>
      <c r="J32" s="93"/>
      <c r="K32" s="8">
        <v>6</v>
      </c>
      <c r="L32" s="101"/>
    </row>
    <row r="33" spans="1:12" ht="12.75" customHeight="1">
      <c r="A33" s="57">
        <v>26</v>
      </c>
      <c r="B33" s="45" t="s">
        <v>26</v>
      </c>
      <c r="C33" s="8">
        <v>25</v>
      </c>
      <c r="D33" s="93"/>
      <c r="E33" s="8"/>
      <c r="F33" s="93"/>
      <c r="G33" s="95"/>
      <c r="H33" s="13">
        <v>17</v>
      </c>
      <c r="I33" s="95"/>
      <c r="J33" s="93"/>
      <c r="K33" s="8"/>
      <c r="L33" s="101"/>
    </row>
    <row r="34" spans="1:12" ht="12.75" customHeight="1">
      <c r="A34" s="57">
        <v>27</v>
      </c>
      <c r="B34" s="45" t="s">
        <v>27</v>
      </c>
      <c r="C34" s="8"/>
      <c r="D34" s="93"/>
      <c r="E34" s="8"/>
      <c r="F34" s="93"/>
      <c r="G34" s="95"/>
      <c r="H34" s="13"/>
      <c r="I34" s="95"/>
      <c r="J34" s="93"/>
      <c r="K34" s="8"/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2155</v>
      </c>
      <c r="D38" s="41">
        <v>453</v>
      </c>
      <c r="E38" s="41"/>
      <c r="F38" s="41">
        <v>1592</v>
      </c>
      <c r="G38" s="80">
        <v>227</v>
      </c>
      <c r="H38" s="80">
        <v>50</v>
      </c>
      <c r="I38" s="80">
        <v>796</v>
      </c>
      <c r="J38" s="41">
        <v>399</v>
      </c>
      <c r="K38" s="41"/>
      <c r="L38" s="81">
        <v>1640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1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130</v>
      </c>
      <c r="H39" s="42">
        <f t="shared" si="3"/>
        <v>-33</v>
      </c>
      <c r="I39" s="42">
        <f t="shared" si="3"/>
        <v>-88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/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/>
      <c r="D42" s="93"/>
      <c r="E42" s="8"/>
      <c r="F42" s="93"/>
      <c r="G42" s="93"/>
      <c r="H42" s="8"/>
      <c r="I42" s="93"/>
      <c r="J42" s="95"/>
      <c r="K42" s="13"/>
      <c r="L42" s="101"/>
    </row>
    <row r="43" spans="1:12" ht="12.75" customHeight="1">
      <c r="A43" s="57">
        <v>36</v>
      </c>
      <c r="B43" s="88" t="s">
        <v>36</v>
      </c>
      <c r="C43" s="8">
        <v>25</v>
      </c>
      <c r="D43" s="93"/>
      <c r="E43" s="8"/>
      <c r="F43" s="93"/>
      <c r="G43" s="93"/>
      <c r="H43" s="8">
        <v>17</v>
      </c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4.25</v>
      </c>
      <c r="D45" s="114"/>
      <c r="E45" s="18"/>
      <c r="F45" s="18">
        <v>4.25</v>
      </c>
      <c r="G45" s="114"/>
      <c r="H45" s="18"/>
      <c r="I45" s="18">
        <v>4.3</v>
      </c>
      <c r="J45" s="116"/>
      <c r="K45" s="19"/>
      <c r="L45" s="20">
        <v>4.25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20666.666666666668</v>
      </c>
      <c r="D46" s="85"/>
      <c r="E46" s="10"/>
      <c r="F46" s="84">
        <f>(((F17*1000)/F45)/12)</f>
        <v>19137.254901960783</v>
      </c>
      <c r="G46" s="10"/>
      <c r="H46" s="10"/>
      <c r="I46" s="84">
        <f>(((I17*1000)/I45)/6)</f>
        <v>21162.79069767442</v>
      </c>
      <c r="J46" s="60"/>
      <c r="K46" s="60"/>
      <c r="L46" s="5">
        <f>(((L17*1000)/L45)/12)</f>
        <v>19803.92156862745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21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22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53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54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1635</v>
      </c>
      <c r="D8" s="42">
        <f t="shared" si="0"/>
        <v>288</v>
      </c>
      <c r="E8" s="42">
        <f t="shared" si="0"/>
        <v>218</v>
      </c>
      <c r="F8" s="42">
        <f t="shared" si="0"/>
        <v>1253</v>
      </c>
      <c r="G8" s="42">
        <f t="shared" si="0"/>
        <v>144</v>
      </c>
      <c r="H8" s="42">
        <f t="shared" si="0"/>
        <v>83</v>
      </c>
      <c r="I8" s="42">
        <f t="shared" si="0"/>
        <v>630</v>
      </c>
      <c r="J8" s="42">
        <f t="shared" si="0"/>
        <v>293</v>
      </c>
      <c r="K8" s="42">
        <f t="shared" si="0"/>
        <v>208</v>
      </c>
      <c r="L8" s="43">
        <f t="shared" si="0"/>
        <v>1132</v>
      </c>
    </row>
    <row r="9" spans="1:13" ht="12.75" customHeight="1">
      <c r="A9" s="55">
        <v>2</v>
      </c>
      <c r="B9" s="56" t="s">
        <v>2</v>
      </c>
      <c r="C9" s="7">
        <v>239</v>
      </c>
      <c r="D9" s="7">
        <v>50</v>
      </c>
      <c r="E9" s="7">
        <v>178</v>
      </c>
      <c r="F9" s="7">
        <v>5</v>
      </c>
      <c r="G9" s="17">
        <v>35</v>
      </c>
      <c r="H9" s="17">
        <v>20</v>
      </c>
      <c r="I9" s="17"/>
      <c r="J9" s="7">
        <v>45</v>
      </c>
      <c r="K9" s="7">
        <v>178</v>
      </c>
      <c r="L9" s="12"/>
      <c r="M9" s="1">
        <f>ROUND((L9*0.160169155543),0)</f>
        <v>0</v>
      </c>
    </row>
    <row r="10" spans="1:12" ht="12.75" customHeight="1">
      <c r="A10" s="57">
        <v>3</v>
      </c>
      <c r="B10" s="44" t="s">
        <v>3</v>
      </c>
      <c r="C10" s="8"/>
      <c r="D10" s="8"/>
      <c r="E10" s="8"/>
      <c r="F10" s="93"/>
      <c r="G10" s="13"/>
      <c r="H10" s="13"/>
      <c r="I10" s="13"/>
      <c r="J10" s="8"/>
      <c r="K10" s="8"/>
      <c r="L10" s="101"/>
    </row>
    <row r="11" spans="1:13" ht="12.75" customHeight="1">
      <c r="A11" s="57">
        <v>4</v>
      </c>
      <c r="B11" s="44" t="s">
        <v>4</v>
      </c>
      <c r="C11" s="8">
        <v>96</v>
      </c>
      <c r="D11" s="8">
        <v>170</v>
      </c>
      <c r="E11" s="8"/>
      <c r="F11" s="93"/>
      <c r="G11" s="13">
        <v>89</v>
      </c>
      <c r="H11" s="13"/>
      <c r="I11" s="95"/>
      <c r="J11" s="8">
        <v>170</v>
      </c>
      <c r="K11" s="8"/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2</v>
      </c>
      <c r="D13" s="8"/>
      <c r="E13" s="8"/>
      <c r="F13" s="8"/>
      <c r="G13" s="13"/>
      <c r="H13" s="13"/>
      <c r="I13" s="13"/>
      <c r="J13" s="8"/>
      <c r="K13" s="8"/>
      <c r="L13" s="14"/>
    </row>
    <row r="14" spans="1:12" ht="12.75" customHeight="1">
      <c r="A14" s="57">
        <v>7</v>
      </c>
      <c r="B14" s="44" t="s">
        <v>7</v>
      </c>
      <c r="C14" s="8">
        <v>8</v>
      </c>
      <c r="D14" s="8"/>
      <c r="E14" s="8"/>
      <c r="F14" s="8">
        <v>10</v>
      </c>
      <c r="G14" s="13">
        <v>1</v>
      </c>
      <c r="H14" s="13">
        <v>1</v>
      </c>
      <c r="I14" s="13"/>
      <c r="J14" s="8"/>
      <c r="K14" s="8"/>
      <c r="L14" s="14"/>
    </row>
    <row r="15" spans="1:12" ht="12.75" customHeight="1">
      <c r="A15" s="57">
        <v>8</v>
      </c>
      <c r="B15" s="44" t="s">
        <v>8</v>
      </c>
      <c r="C15" s="8">
        <v>121</v>
      </c>
      <c r="D15" s="8">
        <v>65</v>
      </c>
      <c r="E15" s="8">
        <v>30</v>
      </c>
      <c r="F15" s="8"/>
      <c r="G15" s="13">
        <v>18</v>
      </c>
      <c r="H15" s="13">
        <v>55</v>
      </c>
      <c r="I15" s="13"/>
      <c r="J15" s="8">
        <v>66</v>
      </c>
      <c r="K15" s="8">
        <v>30</v>
      </c>
      <c r="L15" s="14"/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852</v>
      </c>
      <c r="D16" s="46">
        <f t="shared" si="1"/>
        <v>0</v>
      </c>
      <c r="E16" s="46">
        <f t="shared" si="1"/>
        <v>10</v>
      </c>
      <c r="F16" s="46">
        <f t="shared" si="1"/>
        <v>898</v>
      </c>
      <c r="G16" s="46">
        <f t="shared" si="1"/>
        <v>0</v>
      </c>
      <c r="H16" s="46">
        <f t="shared" si="1"/>
        <v>0</v>
      </c>
      <c r="I16" s="46">
        <f t="shared" si="1"/>
        <v>463</v>
      </c>
      <c r="J16" s="46">
        <f t="shared" si="1"/>
        <v>0</v>
      </c>
      <c r="K16" s="46">
        <f t="shared" si="1"/>
        <v>0</v>
      </c>
      <c r="L16" s="58">
        <f t="shared" si="1"/>
        <v>827</v>
      </c>
    </row>
    <row r="17" spans="1:12" ht="12.75" customHeight="1">
      <c r="A17" s="57">
        <v>10</v>
      </c>
      <c r="B17" s="44" t="s">
        <v>10</v>
      </c>
      <c r="C17" s="8">
        <v>736</v>
      </c>
      <c r="D17" s="93"/>
      <c r="E17" s="8">
        <v>10</v>
      </c>
      <c r="F17" s="8">
        <v>778</v>
      </c>
      <c r="G17" s="47"/>
      <c r="H17" s="13"/>
      <c r="I17" s="13">
        <v>401</v>
      </c>
      <c r="J17" s="95"/>
      <c r="K17" s="13"/>
      <c r="L17" s="59">
        <v>702</v>
      </c>
    </row>
    <row r="18" spans="1:12" ht="12.75" customHeight="1">
      <c r="A18" s="57">
        <v>11</v>
      </c>
      <c r="B18" s="44" t="s">
        <v>11</v>
      </c>
      <c r="C18" s="8">
        <v>116</v>
      </c>
      <c r="D18" s="8"/>
      <c r="E18" s="8"/>
      <c r="F18" s="8">
        <v>120</v>
      </c>
      <c r="G18" s="47"/>
      <c r="H18" s="13"/>
      <c r="I18" s="13">
        <v>62</v>
      </c>
      <c r="J18" s="13"/>
      <c r="K18" s="13"/>
      <c r="L18" s="14">
        <v>125</v>
      </c>
    </row>
    <row r="19" spans="1:12" ht="12.75" customHeight="1">
      <c r="A19" s="57">
        <v>12</v>
      </c>
      <c r="B19" s="44" t="s">
        <v>12</v>
      </c>
      <c r="C19" s="8">
        <v>291</v>
      </c>
      <c r="D19" s="93"/>
      <c r="E19" s="8"/>
      <c r="F19" s="8">
        <v>314</v>
      </c>
      <c r="G19" s="47"/>
      <c r="H19" s="13"/>
      <c r="I19" s="13">
        <v>159</v>
      </c>
      <c r="J19" s="93"/>
      <c r="K19" s="8"/>
      <c r="L19" s="59">
        <v>291</v>
      </c>
    </row>
    <row r="20" spans="1:12" ht="12.75" customHeight="1">
      <c r="A20" s="57">
        <v>13</v>
      </c>
      <c r="B20" s="44" t="s">
        <v>13</v>
      </c>
      <c r="C20" s="8">
        <v>4</v>
      </c>
      <c r="D20" s="8"/>
      <c r="E20" s="8"/>
      <c r="F20" s="8"/>
      <c r="G20" s="13"/>
      <c r="H20" s="13">
        <v>1</v>
      </c>
      <c r="I20" s="13"/>
      <c r="J20" s="8"/>
      <c r="K20" s="8"/>
      <c r="L20" s="9"/>
    </row>
    <row r="21" spans="1:12" ht="12.75" customHeight="1">
      <c r="A21" s="57">
        <v>14</v>
      </c>
      <c r="B21" s="44" t="s">
        <v>14</v>
      </c>
      <c r="C21" s="8">
        <v>15</v>
      </c>
      <c r="D21" s="8"/>
      <c r="E21" s="8"/>
      <c r="F21" s="8">
        <v>16</v>
      </c>
      <c r="G21" s="13"/>
      <c r="H21" s="13"/>
      <c r="I21" s="13">
        <v>8</v>
      </c>
      <c r="J21" s="8"/>
      <c r="K21" s="8"/>
      <c r="L21" s="9">
        <v>14</v>
      </c>
    </row>
    <row r="22" spans="1:12" ht="12.75" customHeight="1">
      <c r="A22" s="57">
        <v>15</v>
      </c>
      <c r="B22" s="44" t="s">
        <v>15</v>
      </c>
      <c r="C22" s="8"/>
      <c r="D22" s="8">
        <v>1</v>
      </c>
      <c r="E22" s="8"/>
      <c r="F22" s="8"/>
      <c r="G22" s="13"/>
      <c r="H22" s="13"/>
      <c r="I22" s="13"/>
      <c r="J22" s="8">
        <v>1</v>
      </c>
      <c r="K22" s="8"/>
      <c r="L22" s="9"/>
    </row>
    <row r="23" spans="1:12" ht="12.75" customHeight="1">
      <c r="A23" s="57">
        <v>16</v>
      </c>
      <c r="B23" s="44" t="s">
        <v>16</v>
      </c>
      <c r="C23" s="8"/>
      <c r="D23" s="8"/>
      <c r="E23" s="8"/>
      <c r="F23" s="93"/>
      <c r="G23" s="13"/>
      <c r="H23" s="13"/>
      <c r="I23" s="95"/>
      <c r="J23" s="8"/>
      <c r="K23" s="8"/>
      <c r="L23" s="103"/>
    </row>
    <row r="24" spans="1:12" ht="12.75" customHeight="1">
      <c r="A24" s="57">
        <v>17</v>
      </c>
      <c r="B24" s="45" t="s">
        <v>17</v>
      </c>
      <c r="C24" s="8">
        <v>5</v>
      </c>
      <c r="D24" s="8">
        <v>1</v>
      </c>
      <c r="E24" s="8"/>
      <c r="F24" s="8">
        <v>7</v>
      </c>
      <c r="G24" s="13"/>
      <c r="H24" s="13">
        <v>6</v>
      </c>
      <c r="I24" s="13"/>
      <c r="J24" s="8">
        <v>1</v>
      </c>
      <c r="K24" s="8"/>
      <c r="L24" s="9"/>
    </row>
    <row r="25" spans="1:12" ht="12.75" customHeight="1">
      <c r="A25" s="57">
        <v>18</v>
      </c>
      <c r="B25" s="45" t="s">
        <v>18</v>
      </c>
      <c r="C25" s="8">
        <v>2</v>
      </c>
      <c r="D25" s="8">
        <v>1</v>
      </c>
      <c r="E25" s="8"/>
      <c r="F25" s="93"/>
      <c r="G25" s="13">
        <v>1</v>
      </c>
      <c r="H25" s="13"/>
      <c r="I25" s="95"/>
      <c r="J25" s="8">
        <v>10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/>
      <c r="E26" s="8"/>
      <c r="F26" s="8">
        <v>3</v>
      </c>
      <c r="G26" s="13"/>
      <c r="H26" s="13"/>
      <c r="I26" s="47"/>
      <c r="J26" s="8"/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1635</v>
      </c>
      <c r="D28" s="42">
        <f t="shared" si="2"/>
        <v>288</v>
      </c>
      <c r="E28" s="42">
        <f t="shared" si="2"/>
        <v>218</v>
      </c>
      <c r="F28" s="42">
        <f t="shared" si="2"/>
        <v>1253</v>
      </c>
      <c r="G28" s="42">
        <f t="shared" si="2"/>
        <v>144</v>
      </c>
      <c r="H28" s="42">
        <f t="shared" si="2"/>
        <v>293</v>
      </c>
      <c r="I28" s="42">
        <f t="shared" si="2"/>
        <v>627</v>
      </c>
      <c r="J28" s="42">
        <f t="shared" si="2"/>
        <v>293</v>
      </c>
      <c r="K28" s="42">
        <f t="shared" si="2"/>
        <v>208</v>
      </c>
      <c r="L28" s="43">
        <f t="shared" si="2"/>
        <v>1132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281</v>
      </c>
      <c r="D30" s="93"/>
      <c r="E30" s="8">
        <v>190</v>
      </c>
      <c r="F30" s="93"/>
      <c r="G30" s="95"/>
      <c r="H30" s="13">
        <v>233</v>
      </c>
      <c r="I30" s="95"/>
      <c r="J30" s="93"/>
      <c r="K30" s="8">
        <v>190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4</v>
      </c>
      <c r="D32" s="93"/>
      <c r="E32" s="8">
        <v>3</v>
      </c>
      <c r="F32" s="93"/>
      <c r="G32" s="95"/>
      <c r="H32" s="13">
        <v>2</v>
      </c>
      <c r="I32" s="95"/>
      <c r="J32" s="93"/>
      <c r="K32" s="8">
        <v>3</v>
      </c>
      <c r="L32" s="101"/>
    </row>
    <row r="33" spans="1:12" ht="12.75" customHeight="1">
      <c r="A33" s="57">
        <v>26</v>
      </c>
      <c r="B33" s="45" t="s">
        <v>26</v>
      </c>
      <c r="C33" s="8"/>
      <c r="D33" s="93"/>
      <c r="E33" s="8">
        <v>10</v>
      </c>
      <c r="F33" s="93"/>
      <c r="G33" s="95"/>
      <c r="H33" s="13">
        <v>3</v>
      </c>
      <c r="I33" s="95"/>
      <c r="J33" s="93"/>
      <c r="K33" s="8">
        <v>10</v>
      </c>
      <c r="L33" s="101"/>
    </row>
    <row r="34" spans="1:12" ht="12.75" customHeight="1">
      <c r="A34" s="57">
        <v>27</v>
      </c>
      <c r="B34" s="45" t="s">
        <v>27</v>
      </c>
      <c r="C34" s="8">
        <v>1</v>
      </c>
      <c r="D34" s="93"/>
      <c r="E34" s="8"/>
      <c r="F34" s="93"/>
      <c r="G34" s="95"/>
      <c r="H34" s="13">
        <v>13</v>
      </c>
      <c r="I34" s="95"/>
      <c r="J34" s="93"/>
      <c r="K34" s="8"/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>
        <v>15</v>
      </c>
      <c r="F37" s="97"/>
      <c r="G37" s="99"/>
      <c r="H37" s="16"/>
      <c r="I37" s="99"/>
      <c r="J37" s="97"/>
      <c r="K37" s="15">
        <v>5</v>
      </c>
      <c r="L37" s="108"/>
    </row>
    <row r="38" spans="1:12" ht="12.75" customHeight="1" thickBot="1">
      <c r="A38" s="39">
        <v>31</v>
      </c>
      <c r="B38" s="79" t="s">
        <v>31</v>
      </c>
      <c r="C38" s="41">
        <v>1349</v>
      </c>
      <c r="D38" s="41">
        <v>288</v>
      </c>
      <c r="E38" s="41"/>
      <c r="F38" s="41">
        <v>1253</v>
      </c>
      <c r="G38" s="80">
        <v>144</v>
      </c>
      <c r="H38" s="80">
        <v>42</v>
      </c>
      <c r="I38" s="80">
        <v>627</v>
      </c>
      <c r="J38" s="41">
        <v>293</v>
      </c>
      <c r="K38" s="41"/>
      <c r="L38" s="81">
        <v>1132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0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0</v>
      </c>
      <c r="H39" s="42">
        <f t="shared" si="3"/>
        <v>210</v>
      </c>
      <c r="I39" s="42">
        <f t="shared" si="3"/>
        <v>-3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/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/>
      <c r="D42" s="93"/>
      <c r="E42" s="8"/>
      <c r="F42" s="93"/>
      <c r="G42" s="93"/>
      <c r="H42" s="8"/>
      <c r="I42" s="93"/>
      <c r="J42" s="95"/>
      <c r="K42" s="13"/>
      <c r="L42" s="101"/>
    </row>
    <row r="43" spans="1:12" ht="12.75" customHeight="1">
      <c r="A43" s="57">
        <v>36</v>
      </c>
      <c r="B43" s="88" t="s">
        <v>36</v>
      </c>
      <c r="C43" s="8"/>
      <c r="D43" s="93"/>
      <c r="E43" s="8"/>
      <c r="F43" s="93"/>
      <c r="G43" s="93"/>
      <c r="H43" s="8">
        <v>3</v>
      </c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>
        <v>10</v>
      </c>
      <c r="F44" s="93"/>
      <c r="G44" s="93"/>
      <c r="H44" s="8"/>
      <c r="I44" s="93"/>
      <c r="J44" s="95"/>
      <c r="K44" s="13">
        <v>10</v>
      </c>
      <c r="L44" s="101"/>
    </row>
    <row r="45" spans="1:12" ht="12.75" customHeight="1">
      <c r="A45" s="57">
        <v>38</v>
      </c>
      <c r="B45" s="88" t="s">
        <v>38</v>
      </c>
      <c r="C45" s="18">
        <v>2.6</v>
      </c>
      <c r="D45" s="114"/>
      <c r="E45" s="18"/>
      <c r="F45" s="18">
        <v>3.1</v>
      </c>
      <c r="G45" s="114"/>
      <c r="H45" s="18"/>
      <c r="I45" s="18">
        <v>3.1</v>
      </c>
      <c r="J45" s="116"/>
      <c r="K45" s="19"/>
      <c r="L45" s="20">
        <v>3.1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23589.74358974359</v>
      </c>
      <c r="D46" s="85"/>
      <c r="E46" s="10"/>
      <c r="F46" s="84">
        <f>(((F17*1000)/F45)/12)</f>
        <v>20913.978494623654</v>
      </c>
      <c r="G46" s="10"/>
      <c r="H46" s="10"/>
      <c r="I46" s="84">
        <f>(((I17*1000)/I45)/6)</f>
        <v>21559.139784946234</v>
      </c>
      <c r="J46" s="60"/>
      <c r="K46" s="60"/>
      <c r="L46" s="5">
        <f>(((L17*1000)/L45)/12)</f>
        <v>18870.96774193548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25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82</v>
      </c>
      <c r="B4" s="2"/>
      <c r="C4" s="3"/>
      <c r="D4" s="28"/>
      <c r="E4" s="28"/>
      <c r="F4" s="28"/>
      <c r="G4" s="28"/>
      <c r="H4" s="27"/>
    </row>
    <row r="5" spans="1:12" ht="13.5" thickBot="1">
      <c r="A5" s="91" t="s">
        <v>77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21524</v>
      </c>
      <c r="D8" s="42">
        <f t="shared" si="0"/>
        <v>3312</v>
      </c>
      <c r="E8" s="42">
        <f t="shared" si="0"/>
        <v>641</v>
      </c>
      <c r="F8" s="42">
        <f t="shared" si="0"/>
        <v>17209</v>
      </c>
      <c r="G8" s="42">
        <f t="shared" si="0"/>
        <v>1646</v>
      </c>
      <c r="H8" s="42">
        <f t="shared" si="0"/>
        <v>407</v>
      </c>
      <c r="I8" s="42">
        <f t="shared" si="0"/>
        <v>8497</v>
      </c>
      <c r="J8" s="42">
        <f t="shared" si="0"/>
        <v>3183</v>
      </c>
      <c r="K8" s="42">
        <f t="shared" si="0"/>
        <v>641</v>
      </c>
      <c r="L8" s="43">
        <f t="shared" si="0"/>
        <v>17788</v>
      </c>
    </row>
    <row r="9" spans="1:12" ht="12.75" customHeight="1">
      <c r="A9" s="55">
        <v>2</v>
      </c>
      <c r="B9" s="56" t="s">
        <v>2</v>
      </c>
      <c r="C9" s="7">
        <v>1336</v>
      </c>
      <c r="D9" s="7">
        <v>447</v>
      </c>
      <c r="E9" s="7">
        <v>640</v>
      </c>
      <c r="F9" s="7">
        <v>169</v>
      </c>
      <c r="G9" s="17">
        <v>135</v>
      </c>
      <c r="H9" s="17">
        <v>191</v>
      </c>
      <c r="I9" s="17">
        <v>185</v>
      </c>
      <c r="J9" s="7">
        <v>347</v>
      </c>
      <c r="K9" s="7">
        <v>640</v>
      </c>
      <c r="L9" s="12">
        <v>168</v>
      </c>
    </row>
    <row r="10" spans="1:12" ht="12.75" customHeight="1">
      <c r="A10" s="57">
        <v>3</v>
      </c>
      <c r="B10" s="44" t="s">
        <v>3</v>
      </c>
      <c r="C10" s="8"/>
      <c r="D10" s="8"/>
      <c r="E10" s="8"/>
      <c r="F10" s="93"/>
      <c r="G10" s="13"/>
      <c r="H10" s="13"/>
      <c r="I10" s="13"/>
      <c r="J10" s="8"/>
      <c r="K10" s="8"/>
      <c r="L10" s="101"/>
    </row>
    <row r="11" spans="1:13" ht="12.75" customHeight="1">
      <c r="A11" s="57">
        <v>4</v>
      </c>
      <c r="B11" s="44" t="s">
        <v>4</v>
      </c>
      <c r="C11" s="8">
        <v>907</v>
      </c>
      <c r="D11" s="8">
        <v>809</v>
      </c>
      <c r="E11" s="8"/>
      <c r="F11" s="93"/>
      <c r="G11" s="13">
        <v>282</v>
      </c>
      <c r="H11" s="13"/>
      <c r="I11" s="95"/>
      <c r="J11" s="8">
        <v>809</v>
      </c>
      <c r="K11" s="8"/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86</v>
      </c>
      <c r="D13" s="8">
        <v>85</v>
      </c>
      <c r="E13" s="8"/>
      <c r="F13" s="8"/>
      <c r="G13" s="13">
        <v>42</v>
      </c>
      <c r="H13" s="13">
        <v>19</v>
      </c>
      <c r="I13" s="13"/>
      <c r="J13" s="8">
        <v>85</v>
      </c>
      <c r="K13" s="8"/>
      <c r="L13" s="14"/>
    </row>
    <row r="14" spans="1:12" ht="12.75" customHeight="1">
      <c r="A14" s="57">
        <v>7</v>
      </c>
      <c r="B14" s="44" t="s">
        <v>7</v>
      </c>
      <c r="C14" s="8">
        <v>32</v>
      </c>
      <c r="D14" s="8"/>
      <c r="E14" s="8"/>
      <c r="F14" s="8">
        <v>32</v>
      </c>
      <c r="G14" s="13"/>
      <c r="H14" s="13"/>
      <c r="I14" s="13">
        <v>29</v>
      </c>
      <c r="J14" s="8"/>
      <c r="K14" s="8"/>
      <c r="L14" s="14">
        <v>32</v>
      </c>
    </row>
    <row r="15" spans="1:12" ht="12.75" customHeight="1">
      <c r="A15" s="57">
        <v>8</v>
      </c>
      <c r="B15" s="44" t="s">
        <v>8</v>
      </c>
      <c r="C15" s="8">
        <v>1834</v>
      </c>
      <c r="D15" s="8">
        <v>1636</v>
      </c>
      <c r="E15" s="8"/>
      <c r="F15" s="8">
        <v>31</v>
      </c>
      <c r="G15" s="13">
        <v>961</v>
      </c>
      <c r="H15" s="13">
        <v>197</v>
      </c>
      <c r="I15" s="13">
        <v>18</v>
      </c>
      <c r="J15" s="8">
        <v>1641</v>
      </c>
      <c r="K15" s="8"/>
      <c r="L15" s="14">
        <v>31</v>
      </c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12431</v>
      </c>
      <c r="D16" s="46">
        <f t="shared" si="1"/>
        <v>0</v>
      </c>
      <c r="E16" s="46">
        <f t="shared" si="1"/>
        <v>0</v>
      </c>
      <c r="F16" s="46">
        <f t="shared" si="1"/>
        <v>12358</v>
      </c>
      <c r="G16" s="46">
        <f t="shared" si="1"/>
        <v>0</v>
      </c>
      <c r="H16" s="46">
        <f t="shared" si="1"/>
        <v>0</v>
      </c>
      <c r="I16" s="46">
        <f t="shared" si="1"/>
        <v>6048</v>
      </c>
      <c r="J16" s="46">
        <f t="shared" si="1"/>
        <v>0</v>
      </c>
      <c r="K16" s="46">
        <f t="shared" si="1"/>
        <v>0</v>
      </c>
      <c r="L16" s="58">
        <f t="shared" si="1"/>
        <v>12786</v>
      </c>
    </row>
    <row r="17" spans="1:12" ht="12.75" customHeight="1">
      <c r="A17" s="57">
        <v>10</v>
      </c>
      <c r="B17" s="44" t="s">
        <v>10</v>
      </c>
      <c r="C17" s="8">
        <v>12197</v>
      </c>
      <c r="D17" s="93"/>
      <c r="E17" s="8"/>
      <c r="F17" s="8">
        <v>12138</v>
      </c>
      <c r="G17" s="47"/>
      <c r="H17" s="13"/>
      <c r="I17" s="13">
        <v>5907</v>
      </c>
      <c r="J17" s="95"/>
      <c r="K17" s="13"/>
      <c r="L17" s="59">
        <v>12566</v>
      </c>
    </row>
    <row r="18" spans="1:12" ht="12.75" customHeight="1">
      <c r="A18" s="57">
        <v>11</v>
      </c>
      <c r="B18" s="44" t="s">
        <v>11</v>
      </c>
      <c r="C18" s="8">
        <v>234</v>
      </c>
      <c r="D18" s="8"/>
      <c r="E18" s="8"/>
      <c r="F18" s="8">
        <v>220</v>
      </c>
      <c r="G18" s="47"/>
      <c r="H18" s="13"/>
      <c r="I18" s="13">
        <v>141</v>
      </c>
      <c r="J18" s="13"/>
      <c r="K18" s="13"/>
      <c r="L18" s="14">
        <v>220</v>
      </c>
    </row>
    <row r="19" spans="1:12" ht="12.75" customHeight="1">
      <c r="A19" s="57">
        <v>12</v>
      </c>
      <c r="B19" s="44" t="s">
        <v>12</v>
      </c>
      <c r="C19" s="8">
        <v>4316</v>
      </c>
      <c r="D19" s="93"/>
      <c r="E19" s="8"/>
      <c r="F19" s="8">
        <v>4325</v>
      </c>
      <c r="G19" s="47"/>
      <c r="H19" s="13"/>
      <c r="I19" s="13">
        <v>2094</v>
      </c>
      <c r="J19" s="93"/>
      <c r="K19" s="8"/>
      <c r="L19" s="59">
        <v>4478</v>
      </c>
    </row>
    <row r="20" spans="1:12" ht="12.75" customHeight="1">
      <c r="A20" s="57">
        <v>13</v>
      </c>
      <c r="B20" s="44" t="s">
        <v>13</v>
      </c>
      <c r="C20" s="8">
        <v>51</v>
      </c>
      <c r="D20" s="8"/>
      <c r="E20" s="8"/>
      <c r="F20" s="8">
        <v>51</v>
      </c>
      <c r="G20" s="13"/>
      <c r="H20" s="13"/>
      <c r="I20" s="13">
        <v>26</v>
      </c>
      <c r="J20" s="8"/>
      <c r="K20" s="8"/>
      <c r="L20" s="9">
        <v>50</v>
      </c>
    </row>
    <row r="21" spans="1:12" ht="12.75" customHeight="1">
      <c r="A21" s="57">
        <v>14</v>
      </c>
      <c r="B21" s="44" t="s">
        <v>14</v>
      </c>
      <c r="C21" s="8">
        <v>244</v>
      </c>
      <c r="D21" s="8"/>
      <c r="E21" s="8"/>
      <c r="F21" s="8">
        <v>243</v>
      </c>
      <c r="G21" s="13"/>
      <c r="H21" s="13"/>
      <c r="I21" s="13">
        <v>97</v>
      </c>
      <c r="J21" s="8"/>
      <c r="K21" s="8"/>
      <c r="L21" s="9">
        <v>243</v>
      </c>
    </row>
    <row r="22" spans="1:12" ht="12.75" customHeight="1">
      <c r="A22" s="57">
        <v>15</v>
      </c>
      <c r="B22" s="44" t="s">
        <v>15</v>
      </c>
      <c r="C22" s="8"/>
      <c r="D22" s="8"/>
      <c r="E22" s="8"/>
      <c r="F22" s="8"/>
      <c r="G22" s="13"/>
      <c r="H22" s="13"/>
      <c r="I22" s="13"/>
      <c r="J22" s="8"/>
      <c r="K22" s="8"/>
      <c r="L22" s="9"/>
    </row>
    <row r="23" spans="1:12" ht="12.75" customHeight="1">
      <c r="A23" s="57">
        <v>16</v>
      </c>
      <c r="B23" s="44" t="s">
        <v>16</v>
      </c>
      <c r="C23" s="8"/>
      <c r="D23" s="8"/>
      <c r="E23" s="8"/>
      <c r="F23" s="93"/>
      <c r="G23" s="13"/>
      <c r="H23" s="13"/>
      <c r="I23" s="95"/>
      <c r="J23" s="8"/>
      <c r="K23" s="8"/>
      <c r="L23" s="103"/>
    </row>
    <row r="24" spans="1:12" ht="12.75" customHeight="1">
      <c r="A24" s="57">
        <v>17</v>
      </c>
      <c r="B24" s="45" t="s">
        <v>17</v>
      </c>
      <c r="C24" s="8">
        <v>47</v>
      </c>
      <c r="D24" s="8">
        <v>43</v>
      </c>
      <c r="E24" s="8">
        <v>1</v>
      </c>
      <c r="F24" s="8"/>
      <c r="G24" s="13">
        <v>27</v>
      </c>
      <c r="H24" s="13"/>
      <c r="I24" s="13"/>
      <c r="J24" s="8">
        <v>43</v>
      </c>
      <c r="K24" s="8">
        <v>1</v>
      </c>
      <c r="L24" s="9"/>
    </row>
    <row r="25" spans="1:12" ht="12.75" customHeight="1">
      <c r="A25" s="57">
        <v>18</v>
      </c>
      <c r="B25" s="45" t="s">
        <v>18</v>
      </c>
      <c r="C25" s="8">
        <v>240</v>
      </c>
      <c r="D25" s="8">
        <v>292</v>
      </c>
      <c r="E25" s="8"/>
      <c r="F25" s="93"/>
      <c r="G25" s="13">
        <v>199</v>
      </c>
      <c r="H25" s="13"/>
      <c r="I25" s="95"/>
      <c r="J25" s="8">
        <v>258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/>
      <c r="E26" s="8"/>
      <c r="F26" s="8"/>
      <c r="G26" s="13"/>
      <c r="H26" s="13"/>
      <c r="I26" s="47"/>
      <c r="J26" s="8"/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21525</v>
      </c>
      <c r="D28" s="42">
        <f t="shared" si="2"/>
        <v>3312</v>
      </c>
      <c r="E28" s="42">
        <f t="shared" si="2"/>
        <v>641</v>
      </c>
      <c r="F28" s="42">
        <f t="shared" si="2"/>
        <v>17209</v>
      </c>
      <c r="G28" s="42">
        <f t="shared" si="2"/>
        <v>1656</v>
      </c>
      <c r="H28" s="42">
        <f t="shared" si="2"/>
        <v>534</v>
      </c>
      <c r="I28" s="42">
        <f t="shared" si="2"/>
        <v>8623</v>
      </c>
      <c r="J28" s="42">
        <f t="shared" si="2"/>
        <v>3183</v>
      </c>
      <c r="K28" s="42">
        <f t="shared" si="2"/>
        <v>641</v>
      </c>
      <c r="L28" s="43">
        <f t="shared" si="2"/>
        <v>17788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462</v>
      </c>
      <c r="D30" s="93"/>
      <c r="E30" s="8">
        <v>525</v>
      </c>
      <c r="F30" s="93"/>
      <c r="G30" s="95"/>
      <c r="H30" s="13">
        <v>262</v>
      </c>
      <c r="I30" s="95"/>
      <c r="J30" s="93"/>
      <c r="K30" s="8">
        <v>525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83</v>
      </c>
      <c r="D32" s="93"/>
      <c r="E32" s="8">
        <v>45</v>
      </c>
      <c r="F32" s="93"/>
      <c r="G32" s="95"/>
      <c r="H32" s="13">
        <v>58</v>
      </c>
      <c r="I32" s="95"/>
      <c r="J32" s="93"/>
      <c r="K32" s="8">
        <v>45</v>
      </c>
      <c r="L32" s="101"/>
    </row>
    <row r="33" spans="1:12" ht="12.75" customHeight="1">
      <c r="A33" s="57">
        <v>26</v>
      </c>
      <c r="B33" s="45" t="s">
        <v>26</v>
      </c>
      <c r="C33" s="8"/>
      <c r="D33" s="93"/>
      <c r="E33" s="8"/>
      <c r="F33" s="93"/>
      <c r="G33" s="95"/>
      <c r="H33" s="13"/>
      <c r="I33" s="95"/>
      <c r="J33" s="93"/>
      <c r="K33" s="8"/>
      <c r="L33" s="101"/>
    </row>
    <row r="34" spans="1:12" ht="12.75" customHeight="1">
      <c r="A34" s="57">
        <v>27</v>
      </c>
      <c r="B34" s="45" t="s">
        <v>27</v>
      </c>
      <c r="C34" s="8">
        <v>175</v>
      </c>
      <c r="D34" s="93"/>
      <c r="E34" s="8">
        <v>67</v>
      </c>
      <c r="F34" s="93"/>
      <c r="G34" s="95"/>
      <c r="H34" s="13">
        <v>214</v>
      </c>
      <c r="I34" s="95"/>
      <c r="J34" s="93"/>
      <c r="K34" s="8">
        <v>67</v>
      </c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>
        <v>2</v>
      </c>
      <c r="F35" s="93"/>
      <c r="G35" s="95"/>
      <c r="H35" s="13"/>
      <c r="I35" s="95"/>
      <c r="J35" s="93"/>
      <c r="K35" s="8">
        <v>2</v>
      </c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>
        <v>2</v>
      </c>
      <c r="F36" s="93"/>
      <c r="G36" s="95"/>
      <c r="H36" s="13"/>
      <c r="I36" s="95"/>
      <c r="J36" s="93"/>
      <c r="K36" s="8">
        <v>2</v>
      </c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20805</v>
      </c>
      <c r="D38" s="41">
        <v>3312</v>
      </c>
      <c r="E38" s="41"/>
      <c r="F38" s="41">
        <v>17209</v>
      </c>
      <c r="G38" s="80">
        <v>1656</v>
      </c>
      <c r="H38" s="80"/>
      <c r="I38" s="80">
        <v>8623</v>
      </c>
      <c r="J38" s="41">
        <v>3183</v>
      </c>
      <c r="K38" s="41"/>
      <c r="L38" s="81">
        <v>17788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1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10</v>
      </c>
      <c r="H39" s="42">
        <f t="shared" si="3"/>
        <v>127</v>
      </c>
      <c r="I39" s="42">
        <f t="shared" si="3"/>
        <v>126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/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/>
      <c r="D42" s="93"/>
      <c r="E42" s="8"/>
      <c r="F42" s="93"/>
      <c r="G42" s="93"/>
      <c r="H42" s="8"/>
      <c r="I42" s="93"/>
      <c r="J42" s="95"/>
      <c r="K42" s="13">
        <v>330</v>
      </c>
      <c r="L42" s="101"/>
    </row>
    <row r="43" spans="1:12" ht="12.75" customHeight="1">
      <c r="A43" s="57">
        <v>36</v>
      </c>
      <c r="B43" s="88" t="s">
        <v>36</v>
      </c>
      <c r="C43" s="8"/>
      <c r="D43" s="93"/>
      <c r="E43" s="8"/>
      <c r="F43" s="93"/>
      <c r="G43" s="93"/>
      <c r="H43" s="8"/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46.028</v>
      </c>
      <c r="D45" s="114"/>
      <c r="E45" s="18"/>
      <c r="F45" s="18">
        <v>46</v>
      </c>
      <c r="G45" s="114"/>
      <c r="H45" s="18"/>
      <c r="I45" s="18">
        <v>45.4</v>
      </c>
      <c r="J45" s="116"/>
      <c r="K45" s="19"/>
      <c r="L45" s="20">
        <v>46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22082.572926624372</v>
      </c>
      <c r="D46" s="85"/>
      <c r="E46" s="10"/>
      <c r="F46" s="84">
        <f>(((F17*1000)/F45)/12)</f>
        <v>21989.130434782608</v>
      </c>
      <c r="G46" s="10"/>
      <c r="H46" s="10"/>
      <c r="I46" s="84">
        <f>(((I17*1000)/I45)/6)</f>
        <v>21685.022026431718</v>
      </c>
      <c r="J46" s="60"/>
      <c r="K46" s="60"/>
      <c r="L46" s="5">
        <f>(((L17*1000)/L45)/12)</f>
        <v>22764.492753623188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7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81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77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46589</v>
      </c>
      <c r="D8" s="42">
        <f t="shared" si="0"/>
        <v>10010</v>
      </c>
      <c r="E8" s="42">
        <f t="shared" si="0"/>
        <v>4507</v>
      </c>
      <c r="F8" s="42">
        <f t="shared" si="0"/>
        <v>32479</v>
      </c>
      <c r="G8" s="42">
        <f t="shared" si="0"/>
        <v>5031</v>
      </c>
      <c r="H8" s="42">
        <f t="shared" si="0"/>
        <v>2216</v>
      </c>
      <c r="I8" s="42">
        <f t="shared" si="0"/>
        <v>15961</v>
      </c>
      <c r="J8" s="42">
        <f t="shared" si="0"/>
        <v>9823</v>
      </c>
      <c r="K8" s="42">
        <f t="shared" si="0"/>
        <v>4607</v>
      </c>
      <c r="L8" s="43">
        <f t="shared" si="0"/>
        <v>33585</v>
      </c>
    </row>
    <row r="9" spans="1:12" ht="12.75" customHeight="1">
      <c r="A9" s="55">
        <v>2</v>
      </c>
      <c r="B9" s="56" t="s">
        <v>2</v>
      </c>
      <c r="C9" s="7">
        <v>6246</v>
      </c>
      <c r="D9" s="7">
        <v>2111</v>
      </c>
      <c r="E9" s="7">
        <v>2270</v>
      </c>
      <c r="F9" s="7">
        <v>196</v>
      </c>
      <c r="G9" s="17">
        <v>565</v>
      </c>
      <c r="H9" s="17">
        <v>1939</v>
      </c>
      <c r="I9" s="17">
        <v>130</v>
      </c>
      <c r="J9" s="7">
        <v>1911</v>
      </c>
      <c r="K9" s="7">
        <v>2270</v>
      </c>
      <c r="L9" s="12">
        <v>196</v>
      </c>
    </row>
    <row r="10" spans="1:12" ht="12.75" customHeight="1">
      <c r="A10" s="57">
        <v>3</v>
      </c>
      <c r="B10" s="44" t="s">
        <v>3</v>
      </c>
      <c r="C10" s="8">
        <v>1842</v>
      </c>
      <c r="D10" s="8"/>
      <c r="E10" s="8">
        <v>1650</v>
      </c>
      <c r="F10" s="93"/>
      <c r="G10" s="13"/>
      <c r="H10" s="13">
        <v>1218</v>
      </c>
      <c r="I10" s="13"/>
      <c r="J10" s="8"/>
      <c r="K10" s="8">
        <v>1650</v>
      </c>
      <c r="L10" s="101"/>
    </row>
    <row r="11" spans="1:13" ht="12.75" customHeight="1">
      <c r="A11" s="57">
        <v>4</v>
      </c>
      <c r="B11" s="44" t="s">
        <v>4</v>
      </c>
      <c r="C11" s="8">
        <v>2483</v>
      </c>
      <c r="D11" s="8">
        <v>2429</v>
      </c>
      <c r="E11" s="8">
        <v>85</v>
      </c>
      <c r="F11" s="93"/>
      <c r="G11" s="13">
        <v>1427</v>
      </c>
      <c r="H11" s="13"/>
      <c r="I11" s="95"/>
      <c r="J11" s="8">
        <v>2429</v>
      </c>
      <c r="K11" s="8">
        <v>85</v>
      </c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1066</v>
      </c>
      <c r="D13" s="8">
        <v>1000</v>
      </c>
      <c r="E13" s="8">
        <v>1058</v>
      </c>
      <c r="F13" s="8"/>
      <c r="G13" s="13">
        <v>265</v>
      </c>
      <c r="H13" s="13"/>
      <c r="I13" s="13"/>
      <c r="J13" s="8">
        <v>1100</v>
      </c>
      <c r="K13" s="8">
        <v>1158</v>
      </c>
      <c r="L13" s="14"/>
    </row>
    <row r="14" spans="1:12" ht="12.75" customHeight="1">
      <c r="A14" s="57">
        <v>7</v>
      </c>
      <c r="B14" s="44" t="s">
        <v>7</v>
      </c>
      <c r="C14" s="8">
        <v>100</v>
      </c>
      <c r="D14" s="8"/>
      <c r="E14" s="8"/>
      <c r="F14" s="8">
        <v>110</v>
      </c>
      <c r="G14" s="13">
        <v>3</v>
      </c>
      <c r="H14" s="13">
        <v>1</v>
      </c>
      <c r="I14" s="13">
        <v>88</v>
      </c>
      <c r="J14" s="8"/>
      <c r="K14" s="8"/>
      <c r="L14" s="14">
        <v>110</v>
      </c>
    </row>
    <row r="15" spans="1:12" ht="12.75" customHeight="1">
      <c r="A15" s="57">
        <v>8</v>
      </c>
      <c r="B15" s="44" t="s">
        <v>8</v>
      </c>
      <c r="C15" s="8">
        <v>3651</v>
      </c>
      <c r="D15" s="8">
        <v>3352</v>
      </c>
      <c r="E15" s="8">
        <v>707</v>
      </c>
      <c r="F15" s="8">
        <v>100</v>
      </c>
      <c r="G15" s="13">
        <v>2246</v>
      </c>
      <c r="H15" s="13">
        <v>140</v>
      </c>
      <c r="I15" s="13">
        <v>27</v>
      </c>
      <c r="J15" s="8">
        <v>3252</v>
      </c>
      <c r="K15" s="8">
        <v>707</v>
      </c>
      <c r="L15" s="14">
        <v>100</v>
      </c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23361</v>
      </c>
      <c r="D16" s="46">
        <f t="shared" si="1"/>
        <v>0</v>
      </c>
      <c r="E16" s="46">
        <f t="shared" si="1"/>
        <v>350</v>
      </c>
      <c r="F16" s="46">
        <f t="shared" si="1"/>
        <v>23318</v>
      </c>
      <c r="G16" s="46">
        <f t="shared" si="1"/>
        <v>0</v>
      </c>
      <c r="H16" s="46">
        <f t="shared" si="1"/>
        <v>136</v>
      </c>
      <c r="I16" s="46">
        <f t="shared" si="1"/>
        <v>11444</v>
      </c>
      <c r="J16" s="46">
        <f t="shared" si="1"/>
        <v>0</v>
      </c>
      <c r="K16" s="46">
        <f t="shared" si="1"/>
        <v>350</v>
      </c>
      <c r="L16" s="58">
        <f t="shared" si="1"/>
        <v>24136</v>
      </c>
    </row>
    <row r="17" spans="1:12" ht="12.75" customHeight="1">
      <c r="A17" s="57">
        <v>10</v>
      </c>
      <c r="B17" s="44" t="s">
        <v>10</v>
      </c>
      <c r="C17" s="8">
        <v>22861</v>
      </c>
      <c r="D17" s="93"/>
      <c r="E17" s="8">
        <v>100</v>
      </c>
      <c r="F17" s="8">
        <v>23197</v>
      </c>
      <c r="G17" s="47"/>
      <c r="H17" s="13"/>
      <c r="I17" s="13">
        <v>11353</v>
      </c>
      <c r="J17" s="95"/>
      <c r="K17" s="13">
        <v>100</v>
      </c>
      <c r="L17" s="59">
        <v>24015</v>
      </c>
    </row>
    <row r="18" spans="1:12" ht="12.75" customHeight="1">
      <c r="A18" s="57">
        <v>11</v>
      </c>
      <c r="B18" s="44" t="s">
        <v>11</v>
      </c>
      <c r="C18" s="8">
        <v>500</v>
      </c>
      <c r="D18" s="8"/>
      <c r="E18" s="8">
        <v>250</v>
      </c>
      <c r="F18" s="8">
        <v>121</v>
      </c>
      <c r="G18" s="47"/>
      <c r="H18" s="13">
        <v>136</v>
      </c>
      <c r="I18" s="13">
        <v>91</v>
      </c>
      <c r="J18" s="13"/>
      <c r="K18" s="13">
        <v>250</v>
      </c>
      <c r="L18" s="14">
        <v>121</v>
      </c>
    </row>
    <row r="19" spans="1:12" ht="12.75" customHeight="1">
      <c r="A19" s="57">
        <v>12</v>
      </c>
      <c r="B19" s="44" t="s">
        <v>12</v>
      </c>
      <c r="C19" s="8">
        <v>7944</v>
      </c>
      <c r="D19" s="93"/>
      <c r="E19" s="8">
        <v>37</v>
      </c>
      <c r="F19" s="8">
        <v>8161</v>
      </c>
      <c r="G19" s="47"/>
      <c r="H19" s="13"/>
      <c r="I19" s="13">
        <v>3994</v>
      </c>
      <c r="J19" s="93"/>
      <c r="K19" s="8">
        <v>37</v>
      </c>
      <c r="L19" s="59">
        <v>8449</v>
      </c>
    </row>
    <row r="20" spans="1:12" ht="12.75" customHeight="1">
      <c r="A20" s="57">
        <v>13</v>
      </c>
      <c r="B20" s="44" t="s">
        <v>13</v>
      </c>
      <c r="C20" s="8">
        <v>84</v>
      </c>
      <c r="D20" s="8"/>
      <c r="E20" s="8"/>
      <c r="F20" s="8">
        <v>100</v>
      </c>
      <c r="G20" s="13"/>
      <c r="H20" s="13"/>
      <c r="I20" s="13">
        <v>49</v>
      </c>
      <c r="J20" s="8"/>
      <c r="K20" s="8"/>
      <c r="L20" s="9">
        <v>100</v>
      </c>
    </row>
    <row r="21" spans="1:12" ht="12.75" customHeight="1">
      <c r="A21" s="57">
        <v>14</v>
      </c>
      <c r="B21" s="44" t="s">
        <v>14</v>
      </c>
      <c r="C21" s="8">
        <v>479</v>
      </c>
      <c r="D21" s="8"/>
      <c r="E21" s="8"/>
      <c r="F21" s="8">
        <v>464</v>
      </c>
      <c r="G21" s="13"/>
      <c r="H21" s="13"/>
      <c r="I21" s="13">
        <v>227</v>
      </c>
      <c r="J21" s="8"/>
      <c r="K21" s="8"/>
      <c r="L21" s="9">
        <v>464</v>
      </c>
    </row>
    <row r="22" spans="1:12" ht="12.75" customHeight="1">
      <c r="A22" s="57">
        <v>15</v>
      </c>
      <c r="B22" s="44" t="s">
        <v>15</v>
      </c>
      <c r="C22" s="8">
        <v>62</v>
      </c>
      <c r="D22" s="8">
        <v>42</v>
      </c>
      <c r="E22" s="8"/>
      <c r="F22" s="8">
        <v>30</v>
      </c>
      <c r="G22" s="13">
        <v>15</v>
      </c>
      <c r="H22" s="13"/>
      <c r="I22" s="13">
        <v>2</v>
      </c>
      <c r="J22" s="8">
        <v>42</v>
      </c>
      <c r="K22" s="8"/>
      <c r="L22" s="9">
        <v>30</v>
      </c>
    </row>
    <row r="23" spans="1:12" ht="12.75" customHeight="1">
      <c r="A23" s="57">
        <v>16</v>
      </c>
      <c r="B23" s="44" t="s">
        <v>16</v>
      </c>
      <c r="C23" s="8">
        <v>18</v>
      </c>
      <c r="D23" s="8">
        <v>14</v>
      </c>
      <c r="E23" s="8"/>
      <c r="F23" s="93"/>
      <c r="G23" s="13">
        <v>2</v>
      </c>
      <c r="H23" s="13"/>
      <c r="I23" s="95"/>
      <c r="J23" s="8">
        <v>14</v>
      </c>
      <c r="K23" s="8"/>
      <c r="L23" s="103"/>
    </row>
    <row r="24" spans="1:12" ht="12.75" customHeight="1">
      <c r="A24" s="57">
        <v>17</v>
      </c>
      <c r="B24" s="45" t="s">
        <v>17</v>
      </c>
      <c r="C24" s="8">
        <v>110</v>
      </c>
      <c r="D24" s="8">
        <v>78</v>
      </c>
      <c r="E24" s="8"/>
      <c r="F24" s="8"/>
      <c r="G24" s="13">
        <v>25</v>
      </c>
      <c r="H24" s="13"/>
      <c r="I24" s="13"/>
      <c r="J24" s="8">
        <v>78</v>
      </c>
      <c r="K24" s="8"/>
      <c r="L24" s="9"/>
    </row>
    <row r="25" spans="1:12" ht="12.75" customHeight="1">
      <c r="A25" s="57">
        <v>18</v>
      </c>
      <c r="B25" s="45" t="s">
        <v>18</v>
      </c>
      <c r="C25" s="8">
        <v>985</v>
      </c>
      <c r="D25" s="8">
        <v>984</v>
      </c>
      <c r="E25" s="8"/>
      <c r="F25" s="93"/>
      <c r="G25" s="13">
        <v>483</v>
      </c>
      <c r="H25" s="13"/>
      <c r="I25" s="95"/>
      <c r="J25" s="8">
        <v>997</v>
      </c>
      <c r="K25" s="8"/>
      <c r="L25" s="103"/>
    </row>
    <row r="26" spans="1:12" ht="12.75" customHeight="1">
      <c r="A26" s="57">
        <v>19</v>
      </c>
      <c r="B26" s="45" t="s">
        <v>19</v>
      </c>
      <c r="C26" s="8"/>
      <c r="D26" s="8"/>
      <c r="E26" s="8"/>
      <c r="F26" s="8"/>
      <c r="G26" s="13"/>
      <c r="H26" s="13"/>
      <c r="I26" s="47"/>
      <c r="J26" s="8"/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46595</v>
      </c>
      <c r="D28" s="42">
        <f t="shared" si="2"/>
        <v>10010</v>
      </c>
      <c r="E28" s="42">
        <f t="shared" si="2"/>
        <v>4507</v>
      </c>
      <c r="F28" s="42">
        <f t="shared" si="2"/>
        <v>32479</v>
      </c>
      <c r="G28" s="42">
        <f t="shared" si="2"/>
        <v>5005</v>
      </c>
      <c r="H28" s="42">
        <f t="shared" si="2"/>
        <v>2379</v>
      </c>
      <c r="I28" s="42">
        <f t="shared" si="2"/>
        <v>16240</v>
      </c>
      <c r="J28" s="42">
        <f t="shared" si="2"/>
        <v>9823</v>
      </c>
      <c r="K28" s="42">
        <f t="shared" si="2"/>
        <v>4607</v>
      </c>
      <c r="L28" s="43">
        <f t="shared" si="2"/>
        <v>33585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3740</v>
      </c>
      <c r="D30" s="93"/>
      <c r="E30" s="8">
        <v>3800</v>
      </c>
      <c r="F30" s="93"/>
      <c r="G30" s="95"/>
      <c r="H30" s="13">
        <v>2221</v>
      </c>
      <c r="I30" s="95"/>
      <c r="J30" s="93"/>
      <c r="K30" s="8">
        <v>3800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170</v>
      </c>
      <c r="D32" s="93"/>
      <c r="E32" s="8">
        <v>170</v>
      </c>
      <c r="F32" s="93"/>
      <c r="G32" s="95"/>
      <c r="H32" s="13">
        <v>103</v>
      </c>
      <c r="I32" s="95"/>
      <c r="J32" s="93"/>
      <c r="K32" s="8">
        <v>170</v>
      </c>
      <c r="L32" s="101"/>
    </row>
    <row r="33" spans="1:12" ht="12.75" customHeight="1">
      <c r="A33" s="57">
        <v>26</v>
      </c>
      <c r="B33" s="45" t="s">
        <v>26</v>
      </c>
      <c r="C33" s="8">
        <v>181</v>
      </c>
      <c r="D33" s="93"/>
      <c r="E33" s="8">
        <v>537</v>
      </c>
      <c r="F33" s="93"/>
      <c r="G33" s="95"/>
      <c r="H33" s="13">
        <v>5</v>
      </c>
      <c r="I33" s="95"/>
      <c r="J33" s="93"/>
      <c r="K33" s="8">
        <v>637</v>
      </c>
      <c r="L33" s="101"/>
    </row>
    <row r="34" spans="1:12" ht="12.75" customHeight="1">
      <c r="A34" s="57">
        <v>27</v>
      </c>
      <c r="B34" s="45" t="s">
        <v>27</v>
      </c>
      <c r="C34" s="8">
        <v>172</v>
      </c>
      <c r="D34" s="93"/>
      <c r="E34" s="8"/>
      <c r="F34" s="93"/>
      <c r="G34" s="95"/>
      <c r="H34" s="13">
        <v>49</v>
      </c>
      <c r="I34" s="95"/>
      <c r="J34" s="93"/>
      <c r="K34" s="8"/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>
        <v>1</v>
      </c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42332</v>
      </c>
      <c r="D38" s="41">
        <v>10010</v>
      </c>
      <c r="E38" s="41"/>
      <c r="F38" s="41">
        <v>32479</v>
      </c>
      <c r="G38" s="80">
        <v>5005</v>
      </c>
      <c r="H38" s="80"/>
      <c r="I38" s="80">
        <v>16240</v>
      </c>
      <c r="J38" s="41">
        <v>9823</v>
      </c>
      <c r="K38" s="41"/>
      <c r="L38" s="81">
        <v>33585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6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-26</v>
      </c>
      <c r="H39" s="42">
        <f t="shared" si="3"/>
        <v>163</v>
      </c>
      <c r="I39" s="42">
        <f t="shared" si="3"/>
        <v>279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/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>
        <v>1318</v>
      </c>
      <c r="D42" s="93"/>
      <c r="E42" s="8">
        <v>850</v>
      </c>
      <c r="F42" s="93"/>
      <c r="G42" s="93"/>
      <c r="H42" s="8"/>
      <c r="I42" s="93"/>
      <c r="J42" s="95"/>
      <c r="K42" s="13"/>
      <c r="L42" s="101"/>
    </row>
    <row r="43" spans="1:12" ht="12.75" customHeight="1">
      <c r="A43" s="57">
        <v>36</v>
      </c>
      <c r="B43" s="88" t="s">
        <v>36</v>
      </c>
      <c r="C43" s="8">
        <v>75</v>
      </c>
      <c r="D43" s="93"/>
      <c r="E43" s="8">
        <v>437</v>
      </c>
      <c r="F43" s="93"/>
      <c r="G43" s="93"/>
      <c r="H43" s="8">
        <v>5</v>
      </c>
      <c r="I43" s="93"/>
      <c r="J43" s="95"/>
      <c r="K43" s="13">
        <v>537</v>
      </c>
      <c r="L43" s="101"/>
    </row>
    <row r="44" spans="1:12" ht="12.75" customHeight="1">
      <c r="A44" s="57">
        <v>37</v>
      </c>
      <c r="B44" s="88" t="s">
        <v>37</v>
      </c>
      <c r="C44" s="8">
        <v>106</v>
      </c>
      <c r="D44" s="93"/>
      <c r="E44" s="8">
        <v>100</v>
      </c>
      <c r="F44" s="93"/>
      <c r="G44" s="93"/>
      <c r="H44" s="8"/>
      <c r="I44" s="93"/>
      <c r="J44" s="95"/>
      <c r="K44" s="13">
        <v>100</v>
      </c>
      <c r="L44" s="101"/>
    </row>
    <row r="45" spans="1:12" ht="12.75" customHeight="1">
      <c r="A45" s="57">
        <v>38</v>
      </c>
      <c r="B45" s="88" t="s">
        <v>38</v>
      </c>
      <c r="C45" s="18">
        <v>85.9</v>
      </c>
      <c r="D45" s="114"/>
      <c r="E45" s="18"/>
      <c r="F45" s="18">
        <v>84.1</v>
      </c>
      <c r="G45" s="114"/>
      <c r="H45" s="18"/>
      <c r="I45" s="18">
        <v>84</v>
      </c>
      <c r="J45" s="116"/>
      <c r="K45" s="19"/>
      <c r="L45" s="20">
        <v>84.1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22177.920062087698</v>
      </c>
      <c r="D46" s="85"/>
      <c r="E46" s="10"/>
      <c r="F46" s="84">
        <f>(((F17*1000)/F45)/12)</f>
        <v>22985.53309552121</v>
      </c>
      <c r="G46" s="10"/>
      <c r="H46" s="10"/>
      <c r="I46" s="84">
        <f>(((I17*1000)/I45)/6)</f>
        <v>22525.79365079365</v>
      </c>
      <c r="J46" s="60"/>
      <c r="K46" s="60"/>
      <c r="L46" s="5">
        <f>(((L17*1000)/L45)/12)</f>
        <v>23796.0760998811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C16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80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77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14681</v>
      </c>
      <c r="D8" s="42">
        <f t="shared" si="0"/>
        <v>2617</v>
      </c>
      <c r="E8" s="42">
        <f t="shared" si="0"/>
        <v>254</v>
      </c>
      <c r="F8" s="42">
        <f t="shared" si="0"/>
        <v>11659</v>
      </c>
      <c r="G8" s="42">
        <f t="shared" si="0"/>
        <v>1093</v>
      </c>
      <c r="H8" s="42">
        <f t="shared" si="0"/>
        <v>197</v>
      </c>
      <c r="I8" s="42">
        <f t="shared" si="0"/>
        <v>5723</v>
      </c>
      <c r="J8" s="42">
        <f t="shared" si="0"/>
        <v>2522</v>
      </c>
      <c r="K8" s="42">
        <f t="shared" si="0"/>
        <v>204</v>
      </c>
      <c r="L8" s="43">
        <f t="shared" si="0"/>
        <v>12156</v>
      </c>
    </row>
    <row r="9" spans="1:12" ht="12.75" customHeight="1">
      <c r="A9" s="55">
        <v>2</v>
      </c>
      <c r="B9" s="56" t="s">
        <v>2</v>
      </c>
      <c r="C9" s="7">
        <v>962</v>
      </c>
      <c r="D9" s="7">
        <v>494</v>
      </c>
      <c r="E9" s="7">
        <v>250</v>
      </c>
      <c r="F9" s="7">
        <v>60</v>
      </c>
      <c r="G9" s="17">
        <v>171</v>
      </c>
      <c r="H9" s="17">
        <v>12</v>
      </c>
      <c r="I9" s="17">
        <v>41</v>
      </c>
      <c r="J9" s="7">
        <v>494</v>
      </c>
      <c r="K9" s="7">
        <v>200</v>
      </c>
      <c r="L9" s="12">
        <v>60</v>
      </c>
    </row>
    <row r="10" spans="1:12" ht="12.75" customHeight="1">
      <c r="A10" s="57">
        <v>3</v>
      </c>
      <c r="B10" s="44" t="s">
        <v>3</v>
      </c>
      <c r="C10" s="8"/>
      <c r="D10" s="8"/>
      <c r="E10" s="8"/>
      <c r="F10" s="93"/>
      <c r="G10" s="13"/>
      <c r="H10" s="13"/>
      <c r="I10" s="13"/>
      <c r="J10" s="8"/>
      <c r="K10" s="8"/>
      <c r="L10" s="101"/>
    </row>
    <row r="11" spans="1:13" ht="12.75" customHeight="1">
      <c r="A11" s="57">
        <v>4</v>
      </c>
      <c r="B11" s="44" t="s">
        <v>4</v>
      </c>
      <c r="C11" s="8">
        <v>722</v>
      </c>
      <c r="D11" s="8">
        <v>780</v>
      </c>
      <c r="E11" s="8"/>
      <c r="F11" s="93"/>
      <c r="G11" s="13">
        <v>348</v>
      </c>
      <c r="H11" s="13"/>
      <c r="I11" s="95"/>
      <c r="J11" s="8">
        <v>780</v>
      </c>
      <c r="K11" s="8"/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105</v>
      </c>
      <c r="D13" s="8">
        <v>100</v>
      </c>
      <c r="E13" s="8"/>
      <c r="F13" s="8"/>
      <c r="G13" s="13">
        <v>65</v>
      </c>
      <c r="H13" s="13"/>
      <c r="I13" s="13"/>
      <c r="J13" s="8">
        <v>100</v>
      </c>
      <c r="K13" s="8"/>
      <c r="L13" s="14"/>
    </row>
    <row r="14" spans="1:12" ht="12.75" customHeight="1">
      <c r="A14" s="57">
        <v>7</v>
      </c>
      <c r="B14" s="44" t="s">
        <v>7</v>
      </c>
      <c r="C14" s="8">
        <v>40</v>
      </c>
      <c r="D14" s="8"/>
      <c r="E14" s="8"/>
      <c r="F14" s="8">
        <v>80</v>
      </c>
      <c r="G14" s="13"/>
      <c r="H14" s="13"/>
      <c r="I14" s="13">
        <v>66</v>
      </c>
      <c r="J14" s="8"/>
      <c r="K14" s="8"/>
      <c r="L14" s="14">
        <v>90</v>
      </c>
    </row>
    <row r="15" spans="1:12" ht="12.75" customHeight="1">
      <c r="A15" s="57">
        <v>8</v>
      </c>
      <c r="B15" s="44" t="s">
        <v>8</v>
      </c>
      <c r="C15" s="8">
        <v>1269</v>
      </c>
      <c r="D15" s="8">
        <v>953</v>
      </c>
      <c r="E15" s="8">
        <v>4</v>
      </c>
      <c r="F15" s="8"/>
      <c r="G15" s="13">
        <v>383</v>
      </c>
      <c r="H15" s="13">
        <v>185</v>
      </c>
      <c r="I15" s="13">
        <v>2</v>
      </c>
      <c r="J15" s="8">
        <v>953</v>
      </c>
      <c r="K15" s="8">
        <v>4</v>
      </c>
      <c r="L15" s="14"/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8249</v>
      </c>
      <c r="D16" s="46">
        <f t="shared" si="1"/>
        <v>0</v>
      </c>
      <c r="E16" s="46">
        <f t="shared" si="1"/>
        <v>0</v>
      </c>
      <c r="F16" s="46">
        <f t="shared" si="1"/>
        <v>8367</v>
      </c>
      <c r="G16" s="46">
        <f t="shared" si="1"/>
        <v>0</v>
      </c>
      <c r="H16" s="46">
        <f t="shared" si="1"/>
        <v>0</v>
      </c>
      <c r="I16" s="46">
        <f t="shared" si="1"/>
        <v>4090</v>
      </c>
      <c r="J16" s="46">
        <f t="shared" si="1"/>
        <v>0</v>
      </c>
      <c r="K16" s="46">
        <f t="shared" si="1"/>
        <v>0</v>
      </c>
      <c r="L16" s="58">
        <f t="shared" si="1"/>
        <v>8711</v>
      </c>
    </row>
    <row r="17" spans="1:12" ht="12.75" customHeight="1">
      <c r="A17" s="57">
        <v>10</v>
      </c>
      <c r="B17" s="44" t="s">
        <v>10</v>
      </c>
      <c r="C17" s="8">
        <v>8069</v>
      </c>
      <c r="D17" s="93"/>
      <c r="E17" s="8"/>
      <c r="F17" s="8">
        <v>8237</v>
      </c>
      <c r="G17" s="47"/>
      <c r="H17" s="13"/>
      <c r="I17" s="13">
        <v>4032</v>
      </c>
      <c r="J17" s="95"/>
      <c r="K17" s="13"/>
      <c r="L17" s="59">
        <v>8581</v>
      </c>
    </row>
    <row r="18" spans="1:12" ht="12.75" customHeight="1">
      <c r="A18" s="57">
        <v>11</v>
      </c>
      <c r="B18" s="44" t="s">
        <v>11</v>
      </c>
      <c r="C18" s="8">
        <v>180</v>
      </c>
      <c r="D18" s="8"/>
      <c r="E18" s="8"/>
      <c r="F18" s="8">
        <v>130</v>
      </c>
      <c r="G18" s="47"/>
      <c r="H18" s="13"/>
      <c r="I18" s="13">
        <v>58</v>
      </c>
      <c r="J18" s="13"/>
      <c r="K18" s="13"/>
      <c r="L18" s="14">
        <v>130</v>
      </c>
    </row>
    <row r="19" spans="1:12" ht="12.75" customHeight="1">
      <c r="A19" s="57">
        <v>12</v>
      </c>
      <c r="B19" s="44" t="s">
        <v>12</v>
      </c>
      <c r="C19" s="8">
        <v>2864</v>
      </c>
      <c r="D19" s="93"/>
      <c r="E19" s="8"/>
      <c r="F19" s="8">
        <v>2928</v>
      </c>
      <c r="G19" s="47"/>
      <c r="H19" s="13"/>
      <c r="I19" s="13">
        <v>1425</v>
      </c>
      <c r="J19" s="93"/>
      <c r="K19" s="8"/>
      <c r="L19" s="59">
        <v>3031</v>
      </c>
    </row>
    <row r="20" spans="1:12" ht="12.75" customHeight="1">
      <c r="A20" s="57">
        <v>13</v>
      </c>
      <c r="B20" s="44" t="s">
        <v>13</v>
      </c>
      <c r="C20" s="8">
        <v>35</v>
      </c>
      <c r="D20" s="8"/>
      <c r="E20" s="8"/>
      <c r="F20" s="8">
        <v>39</v>
      </c>
      <c r="G20" s="13"/>
      <c r="H20" s="13"/>
      <c r="I20" s="13">
        <v>17</v>
      </c>
      <c r="J20" s="8"/>
      <c r="K20" s="8"/>
      <c r="L20" s="9">
        <v>39</v>
      </c>
    </row>
    <row r="21" spans="1:12" ht="12.75" customHeight="1">
      <c r="A21" s="57">
        <v>14</v>
      </c>
      <c r="B21" s="44" t="s">
        <v>14</v>
      </c>
      <c r="C21" s="8">
        <v>161</v>
      </c>
      <c r="D21" s="8"/>
      <c r="E21" s="8"/>
      <c r="F21" s="8">
        <v>165</v>
      </c>
      <c r="G21" s="13"/>
      <c r="H21" s="13"/>
      <c r="I21" s="13">
        <v>81</v>
      </c>
      <c r="J21" s="8"/>
      <c r="K21" s="8"/>
      <c r="L21" s="9">
        <v>165</v>
      </c>
    </row>
    <row r="22" spans="1:12" ht="12.75" customHeight="1">
      <c r="A22" s="57">
        <v>15</v>
      </c>
      <c r="B22" s="44" t="s">
        <v>15</v>
      </c>
      <c r="C22" s="8">
        <v>20</v>
      </c>
      <c r="D22" s="8"/>
      <c r="E22" s="8"/>
      <c r="F22" s="8">
        <v>20</v>
      </c>
      <c r="G22" s="13"/>
      <c r="H22" s="13"/>
      <c r="I22" s="13">
        <v>1</v>
      </c>
      <c r="J22" s="8"/>
      <c r="K22" s="8"/>
      <c r="L22" s="9">
        <v>60</v>
      </c>
    </row>
    <row r="23" spans="1:12" ht="12.75" customHeight="1">
      <c r="A23" s="57">
        <v>16</v>
      </c>
      <c r="B23" s="44" t="s">
        <v>16</v>
      </c>
      <c r="C23" s="8"/>
      <c r="D23" s="8"/>
      <c r="E23" s="8"/>
      <c r="F23" s="93"/>
      <c r="G23" s="13"/>
      <c r="H23" s="13"/>
      <c r="I23" s="95"/>
      <c r="J23" s="8"/>
      <c r="K23" s="8"/>
      <c r="L23" s="103"/>
    </row>
    <row r="24" spans="1:12" ht="12.75" customHeight="1">
      <c r="A24" s="57">
        <v>17</v>
      </c>
      <c r="B24" s="45" t="s">
        <v>17</v>
      </c>
      <c r="C24" s="8">
        <v>69</v>
      </c>
      <c r="D24" s="8">
        <v>20</v>
      </c>
      <c r="E24" s="8"/>
      <c r="F24" s="8"/>
      <c r="G24" s="13">
        <v>21</v>
      </c>
      <c r="H24" s="13"/>
      <c r="I24" s="13"/>
      <c r="J24" s="8">
        <v>20</v>
      </c>
      <c r="K24" s="8"/>
      <c r="L24" s="9"/>
    </row>
    <row r="25" spans="1:12" ht="12.75" customHeight="1">
      <c r="A25" s="57">
        <v>18</v>
      </c>
      <c r="B25" s="45" t="s">
        <v>18</v>
      </c>
      <c r="C25" s="8">
        <v>177</v>
      </c>
      <c r="D25" s="8">
        <v>211</v>
      </c>
      <c r="E25" s="8"/>
      <c r="F25" s="93"/>
      <c r="G25" s="13">
        <v>105</v>
      </c>
      <c r="H25" s="13"/>
      <c r="I25" s="95"/>
      <c r="J25" s="8">
        <v>116</v>
      </c>
      <c r="K25" s="8"/>
      <c r="L25" s="103"/>
    </row>
    <row r="26" spans="1:12" ht="12.75" customHeight="1">
      <c r="A26" s="57">
        <v>19</v>
      </c>
      <c r="B26" s="45" t="s">
        <v>19</v>
      </c>
      <c r="C26" s="8">
        <v>8</v>
      </c>
      <c r="D26" s="8">
        <v>59</v>
      </c>
      <c r="E26" s="8"/>
      <c r="F26" s="8"/>
      <c r="G26" s="13"/>
      <c r="H26" s="13"/>
      <c r="I26" s="47"/>
      <c r="J26" s="8">
        <v>59</v>
      </c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14753</v>
      </c>
      <c r="D28" s="42">
        <f t="shared" si="2"/>
        <v>2617</v>
      </c>
      <c r="E28" s="42">
        <f t="shared" si="2"/>
        <v>254</v>
      </c>
      <c r="F28" s="42">
        <f t="shared" si="2"/>
        <v>11659</v>
      </c>
      <c r="G28" s="42">
        <f t="shared" si="2"/>
        <v>1309</v>
      </c>
      <c r="H28" s="42">
        <f t="shared" si="2"/>
        <v>208</v>
      </c>
      <c r="I28" s="42">
        <f t="shared" si="2"/>
        <v>5844</v>
      </c>
      <c r="J28" s="42">
        <f t="shared" si="2"/>
        <v>2522</v>
      </c>
      <c r="K28" s="42">
        <f t="shared" si="2"/>
        <v>204</v>
      </c>
      <c r="L28" s="43">
        <f t="shared" si="2"/>
        <v>12156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381</v>
      </c>
      <c r="D30" s="93"/>
      <c r="E30" s="8">
        <v>150</v>
      </c>
      <c r="F30" s="93"/>
      <c r="G30" s="95"/>
      <c r="H30" s="13">
        <v>195</v>
      </c>
      <c r="I30" s="95"/>
      <c r="J30" s="93"/>
      <c r="K30" s="8">
        <v>100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1</v>
      </c>
      <c r="D32" s="93"/>
      <c r="E32" s="8">
        <v>4</v>
      </c>
      <c r="F32" s="93"/>
      <c r="G32" s="95"/>
      <c r="H32" s="13"/>
      <c r="I32" s="95"/>
      <c r="J32" s="93"/>
      <c r="K32" s="8">
        <v>4</v>
      </c>
      <c r="L32" s="101"/>
    </row>
    <row r="33" spans="1:12" ht="12.75" customHeight="1">
      <c r="A33" s="57">
        <v>26</v>
      </c>
      <c r="B33" s="45" t="s">
        <v>26</v>
      </c>
      <c r="C33" s="8">
        <v>246</v>
      </c>
      <c r="D33" s="93"/>
      <c r="E33" s="8">
        <v>100</v>
      </c>
      <c r="F33" s="93"/>
      <c r="G33" s="95"/>
      <c r="H33" s="13">
        <v>12</v>
      </c>
      <c r="I33" s="95"/>
      <c r="J33" s="93"/>
      <c r="K33" s="8">
        <v>100</v>
      </c>
      <c r="L33" s="101"/>
    </row>
    <row r="34" spans="1:12" ht="12.75" customHeight="1">
      <c r="A34" s="57">
        <v>27</v>
      </c>
      <c r="B34" s="45" t="s">
        <v>27</v>
      </c>
      <c r="C34" s="8">
        <v>1</v>
      </c>
      <c r="D34" s="93"/>
      <c r="E34" s="8"/>
      <c r="F34" s="93"/>
      <c r="G34" s="95"/>
      <c r="H34" s="13">
        <v>1</v>
      </c>
      <c r="I34" s="95"/>
      <c r="J34" s="93"/>
      <c r="K34" s="8"/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14124</v>
      </c>
      <c r="D38" s="41">
        <v>2617</v>
      </c>
      <c r="E38" s="41"/>
      <c r="F38" s="41">
        <v>11659</v>
      </c>
      <c r="G38" s="80">
        <v>1309</v>
      </c>
      <c r="H38" s="80"/>
      <c r="I38" s="80">
        <v>5844</v>
      </c>
      <c r="J38" s="41">
        <v>2522</v>
      </c>
      <c r="K38" s="41"/>
      <c r="L38" s="81">
        <v>12156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72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216</v>
      </c>
      <c r="H39" s="42">
        <f t="shared" si="3"/>
        <v>11</v>
      </c>
      <c r="I39" s="42">
        <f t="shared" si="3"/>
        <v>121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/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>
        <v>115</v>
      </c>
      <c r="D42" s="93"/>
      <c r="E42" s="8">
        <v>100</v>
      </c>
      <c r="F42" s="93"/>
      <c r="G42" s="93"/>
      <c r="H42" s="8">
        <v>53</v>
      </c>
      <c r="I42" s="93"/>
      <c r="J42" s="95"/>
      <c r="K42" s="13">
        <v>200</v>
      </c>
      <c r="L42" s="101"/>
    </row>
    <row r="43" spans="1:12" ht="12.75" customHeight="1">
      <c r="A43" s="57">
        <v>36</v>
      </c>
      <c r="B43" s="88" t="s">
        <v>36</v>
      </c>
      <c r="C43" s="8">
        <v>246</v>
      </c>
      <c r="D43" s="93"/>
      <c r="E43" s="8">
        <v>100</v>
      </c>
      <c r="F43" s="93"/>
      <c r="G43" s="93"/>
      <c r="H43" s="8">
        <v>12</v>
      </c>
      <c r="I43" s="93"/>
      <c r="J43" s="95"/>
      <c r="K43" s="13">
        <v>100</v>
      </c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30.54</v>
      </c>
      <c r="D45" s="114"/>
      <c r="E45" s="18"/>
      <c r="F45" s="18">
        <v>31.1</v>
      </c>
      <c r="G45" s="114"/>
      <c r="H45" s="18"/>
      <c r="I45" s="18">
        <v>31.1</v>
      </c>
      <c r="J45" s="116"/>
      <c r="K45" s="19"/>
      <c r="L45" s="20">
        <v>31.1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22017.572582405588</v>
      </c>
      <c r="D46" s="85"/>
      <c r="E46" s="10"/>
      <c r="F46" s="84">
        <f>(((F17*1000)/F45)/12)</f>
        <v>22071.27545551983</v>
      </c>
      <c r="G46" s="10"/>
      <c r="H46" s="10"/>
      <c r="I46" s="84">
        <f>(((I17*1000)/I45)/6)</f>
        <v>21607.717041800643</v>
      </c>
      <c r="J46" s="60"/>
      <c r="K46" s="60"/>
      <c r="L46" s="5">
        <f>(((L17*1000)/L45)/12)</f>
        <v>22993.033226152198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79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77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23628</v>
      </c>
      <c r="D8" s="42">
        <f t="shared" si="0"/>
        <v>3606</v>
      </c>
      <c r="E8" s="42">
        <f t="shared" si="0"/>
        <v>3480</v>
      </c>
      <c r="F8" s="42">
        <f t="shared" si="0"/>
        <v>15248</v>
      </c>
      <c r="G8" s="42">
        <f t="shared" si="0"/>
        <v>1803</v>
      </c>
      <c r="H8" s="42">
        <f t="shared" si="0"/>
        <v>2385</v>
      </c>
      <c r="I8" s="42">
        <f t="shared" si="0"/>
        <v>7624</v>
      </c>
      <c r="J8" s="42">
        <f t="shared" si="0"/>
        <v>3505</v>
      </c>
      <c r="K8" s="42">
        <f t="shared" si="0"/>
        <v>3500</v>
      </c>
      <c r="L8" s="43">
        <f t="shared" si="0"/>
        <v>16080</v>
      </c>
    </row>
    <row r="9" spans="1:12" ht="12.75" customHeight="1">
      <c r="A9" s="55">
        <v>2</v>
      </c>
      <c r="B9" s="56" t="s">
        <v>2</v>
      </c>
      <c r="C9" s="7">
        <v>2231</v>
      </c>
      <c r="D9" s="7">
        <v>566</v>
      </c>
      <c r="E9" s="7">
        <v>1800</v>
      </c>
      <c r="F9" s="7">
        <v>111</v>
      </c>
      <c r="G9" s="17">
        <v>1132</v>
      </c>
      <c r="H9" s="17"/>
      <c r="I9" s="17">
        <v>100</v>
      </c>
      <c r="J9" s="7">
        <v>475</v>
      </c>
      <c r="K9" s="7">
        <v>1850</v>
      </c>
      <c r="L9" s="12">
        <v>150</v>
      </c>
    </row>
    <row r="10" spans="1:12" ht="12.75" customHeight="1">
      <c r="A10" s="57">
        <v>3</v>
      </c>
      <c r="B10" s="44" t="s">
        <v>3</v>
      </c>
      <c r="C10" s="8">
        <v>1321</v>
      </c>
      <c r="D10" s="8"/>
      <c r="E10" s="8">
        <v>1500</v>
      </c>
      <c r="F10" s="93"/>
      <c r="G10" s="13">
        <v>673</v>
      </c>
      <c r="H10" s="13"/>
      <c r="I10" s="13"/>
      <c r="J10" s="8"/>
      <c r="K10" s="8">
        <v>1500</v>
      </c>
      <c r="L10" s="101"/>
    </row>
    <row r="11" spans="1:13" ht="12.75" customHeight="1">
      <c r="A11" s="57">
        <v>4</v>
      </c>
      <c r="B11" s="44" t="s">
        <v>4</v>
      </c>
      <c r="C11" s="8">
        <v>2977</v>
      </c>
      <c r="D11" s="8">
        <v>2110</v>
      </c>
      <c r="E11" s="8">
        <v>680</v>
      </c>
      <c r="F11" s="93"/>
      <c r="G11" s="13">
        <v>334</v>
      </c>
      <c r="H11" s="13">
        <v>1379</v>
      </c>
      <c r="I11" s="95"/>
      <c r="J11" s="8">
        <v>2110</v>
      </c>
      <c r="K11" s="8">
        <v>600</v>
      </c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1010</v>
      </c>
      <c r="D13" s="8">
        <v>241</v>
      </c>
      <c r="E13" s="8">
        <v>650</v>
      </c>
      <c r="F13" s="8"/>
      <c r="G13" s="13"/>
      <c r="H13" s="13">
        <v>95</v>
      </c>
      <c r="I13" s="13"/>
      <c r="J13" s="8">
        <v>250</v>
      </c>
      <c r="K13" s="8">
        <v>600</v>
      </c>
      <c r="L13" s="14">
        <v>0</v>
      </c>
    </row>
    <row r="14" spans="1:12" ht="12.75" customHeight="1">
      <c r="A14" s="57">
        <v>7</v>
      </c>
      <c r="B14" s="44" t="s">
        <v>7</v>
      </c>
      <c r="C14" s="8">
        <v>145</v>
      </c>
      <c r="D14" s="8"/>
      <c r="E14" s="8"/>
      <c r="F14" s="8">
        <v>100</v>
      </c>
      <c r="G14" s="13"/>
      <c r="H14" s="13"/>
      <c r="I14" s="13">
        <v>50</v>
      </c>
      <c r="J14" s="8"/>
      <c r="K14" s="8"/>
      <c r="L14" s="14">
        <v>150</v>
      </c>
    </row>
    <row r="15" spans="1:12" ht="12.75" customHeight="1">
      <c r="A15" s="57">
        <v>8</v>
      </c>
      <c r="B15" s="44" t="s">
        <v>8</v>
      </c>
      <c r="C15" s="8">
        <v>866</v>
      </c>
      <c r="D15" s="8">
        <v>225</v>
      </c>
      <c r="E15" s="8">
        <v>150</v>
      </c>
      <c r="F15" s="8"/>
      <c r="G15" s="13">
        <v>100</v>
      </c>
      <c r="H15" s="13">
        <v>402</v>
      </c>
      <c r="I15" s="13"/>
      <c r="J15" s="8">
        <v>225</v>
      </c>
      <c r="K15" s="8">
        <v>250</v>
      </c>
      <c r="L15" s="14"/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11517</v>
      </c>
      <c r="D16" s="46">
        <f t="shared" si="1"/>
        <v>0</v>
      </c>
      <c r="E16" s="46">
        <f t="shared" si="1"/>
        <v>200</v>
      </c>
      <c r="F16" s="46">
        <f t="shared" si="1"/>
        <v>10977</v>
      </c>
      <c r="G16" s="46">
        <f t="shared" si="1"/>
        <v>0</v>
      </c>
      <c r="H16" s="46">
        <f t="shared" si="1"/>
        <v>219</v>
      </c>
      <c r="I16" s="46">
        <f t="shared" si="1"/>
        <v>5422</v>
      </c>
      <c r="J16" s="46">
        <f t="shared" si="1"/>
        <v>0</v>
      </c>
      <c r="K16" s="46">
        <f t="shared" si="1"/>
        <v>200</v>
      </c>
      <c r="L16" s="58">
        <f t="shared" si="1"/>
        <v>11488</v>
      </c>
    </row>
    <row r="17" spans="1:12" ht="12.75" customHeight="1">
      <c r="A17" s="57">
        <v>10</v>
      </c>
      <c r="B17" s="44" t="s">
        <v>10</v>
      </c>
      <c r="C17" s="8">
        <v>11487</v>
      </c>
      <c r="D17" s="93"/>
      <c r="E17" s="8">
        <v>200</v>
      </c>
      <c r="F17" s="8">
        <v>10877</v>
      </c>
      <c r="G17" s="47"/>
      <c r="H17" s="13">
        <v>22</v>
      </c>
      <c r="I17" s="13">
        <v>5332</v>
      </c>
      <c r="J17" s="95"/>
      <c r="K17" s="13">
        <v>200</v>
      </c>
      <c r="L17" s="59">
        <v>11388</v>
      </c>
    </row>
    <row r="18" spans="1:12" ht="12.75" customHeight="1">
      <c r="A18" s="57">
        <v>11</v>
      </c>
      <c r="B18" s="44" t="s">
        <v>11</v>
      </c>
      <c r="C18" s="8">
        <v>30</v>
      </c>
      <c r="D18" s="8"/>
      <c r="E18" s="8"/>
      <c r="F18" s="8">
        <v>100</v>
      </c>
      <c r="G18" s="47"/>
      <c r="H18" s="13">
        <v>197</v>
      </c>
      <c r="I18" s="13">
        <v>90</v>
      </c>
      <c r="J18" s="13"/>
      <c r="K18" s="13"/>
      <c r="L18" s="14">
        <v>100</v>
      </c>
    </row>
    <row r="19" spans="1:12" ht="12.75" customHeight="1">
      <c r="A19" s="57">
        <v>12</v>
      </c>
      <c r="B19" s="44" t="s">
        <v>12</v>
      </c>
      <c r="C19" s="8">
        <v>3987</v>
      </c>
      <c r="D19" s="93"/>
      <c r="E19" s="8"/>
      <c r="F19" s="8">
        <v>3842</v>
      </c>
      <c r="G19" s="47"/>
      <c r="H19" s="13">
        <v>65</v>
      </c>
      <c r="I19" s="13">
        <v>1937</v>
      </c>
      <c r="J19" s="93"/>
      <c r="K19" s="8"/>
      <c r="L19" s="59">
        <v>4022</v>
      </c>
    </row>
    <row r="20" spans="1:12" ht="12.75" customHeight="1">
      <c r="A20" s="57">
        <v>13</v>
      </c>
      <c r="B20" s="44" t="s">
        <v>13</v>
      </c>
      <c r="C20" s="8">
        <v>48</v>
      </c>
      <c r="D20" s="8"/>
      <c r="E20" s="8"/>
      <c r="F20" s="8"/>
      <c r="G20" s="13"/>
      <c r="H20" s="13"/>
      <c r="I20" s="13">
        <v>27</v>
      </c>
      <c r="J20" s="8"/>
      <c r="K20" s="8"/>
      <c r="L20" s="9">
        <v>50</v>
      </c>
    </row>
    <row r="21" spans="1:12" ht="12.75" customHeight="1">
      <c r="A21" s="57">
        <v>14</v>
      </c>
      <c r="B21" s="44" t="s">
        <v>14</v>
      </c>
      <c r="C21" s="8">
        <v>231</v>
      </c>
      <c r="D21" s="8"/>
      <c r="E21" s="8"/>
      <c r="F21" s="8">
        <v>218</v>
      </c>
      <c r="G21" s="13"/>
      <c r="H21" s="13"/>
      <c r="I21" s="13">
        <v>88</v>
      </c>
      <c r="J21" s="8"/>
      <c r="K21" s="8"/>
      <c r="L21" s="9">
        <v>220</v>
      </c>
    </row>
    <row r="22" spans="1:12" ht="12.75" customHeight="1">
      <c r="A22" s="57">
        <v>15</v>
      </c>
      <c r="B22" s="44" t="s">
        <v>15</v>
      </c>
      <c r="C22" s="8"/>
      <c r="D22" s="8"/>
      <c r="E22" s="8"/>
      <c r="F22" s="8"/>
      <c r="G22" s="13"/>
      <c r="H22" s="13"/>
      <c r="I22" s="13"/>
      <c r="J22" s="8"/>
      <c r="K22" s="8"/>
      <c r="L22" s="9"/>
    </row>
    <row r="23" spans="1:12" ht="12.75" customHeight="1">
      <c r="A23" s="57">
        <v>16</v>
      </c>
      <c r="B23" s="44" t="s">
        <v>16</v>
      </c>
      <c r="C23" s="8"/>
      <c r="D23" s="8"/>
      <c r="E23" s="8"/>
      <c r="F23" s="93"/>
      <c r="G23" s="13"/>
      <c r="H23" s="13"/>
      <c r="I23" s="95"/>
      <c r="J23" s="8"/>
      <c r="K23" s="8"/>
      <c r="L23" s="103"/>
    </row>
    <row r="24" spans="1:12" ht="12.75" customHeight="1">
      <c r="A24" s="57">
        <v>17</v>
      </c>
      <c r="B24" s="45" t="s">
        <v>17</v>
      </c>
      <c r="C24" s="8">
        <v>191</v>
      </c>
      <c r="D24" s="8"/>
      <c r="E24" s="8"/>
      <c r="F24" s="8"/>
      <c r="G24" s="13"/>
      <c r="H24" s="13">
        <v>225</v>
      </c>
      <c r="I24" s="13"/>
      <c r="J24" s="8">
        <v>20</v>
      </c>
      <c r="K24" s="8"/>
      <c r="L24" s="9"/>
    </row>
    <row r="25" spans="1:12" ht="12.75" customHeight="1">
      <c r="A25" s="57">
        <v>18</v>
      </c>
      <c r="B25" s="45" t="s">
        <v>18</v>
      </c>
      <c r="C25" s="8">
        <v>412</v>
      </c>
      <c r="D25" s="8">
        <v>464</v>
      </c>
      <c r="E25" s="8"/>
      <c r="F25" s="93"/>
      <c r="G25" s="13">
        <v>237</v>
      </c>
      <c r="H25" s="13"/>
      <c r="I25" s="95"/>
      <c r="J25" s="8">
        <v>425</v>
      </c>
      <c r="K25" s="8"/>
      <c r="L25" s="103"/>
    </row>
    <row r="26" spans="1:12" ht="12.75" customHeight="1">
      <c r="A26" s="57">
        <v>19</v>
      </c>
      <c r="B26" s="45" t="s">
        <v>19</v>
      </c>
      <c r="C26" s="8">
        <v>13</v>
      </c>
      <c r="D26" s="8"/>
      <c r="E26" s="8"/>
      <c r="F26" s="8"/>
      <c r="G26" s="13"/>
      <c r="H26" s="13"/>
      <c r="I26" s="47"/>
      <c r="J26" s="8"/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23628</v>
      </c>
      <c r="D28" s="42">
        <f t="shared" si="2"/>
        <v>3606</v>
      </c>
      <c r="E28" s="42">
        <f t="shared" si="2"/>
        <v>3480</v>
      </c>
      <c r="F28" s="42">
        <f t="shared" si="2"/>
        <v>15248</v>
      </c>
      <c r="G28" s="42">
        <f t="shared" si="2"/>
        <v>1803</v>
      </c>
      <c r="H28" s="42">
        <f t="shared" si="2"/>
        <v>2285</v>
      </c>
      <c r="I28" s="42">
        <f t="shared" si="2"/>
        <v>7908</v>
      </c>
      <c r="J28" s="42">
        <f t="shared" si="2"/>
        <v>3505</v>
      </c>
      <c r="K28" s="42">
        <f t="shared" si="2"/>
        <v>3500</v>
      </c>
      <c r="L28" s="43">
        <f t="shared" si="2"/>
        <v>16080</v>
      </c>
    </row>
    <row r="29" spans="1:12" ht="12.75" customHeight="1">
      <c r="A29" s="55">
        <v>22</v>
      </c>
      <c r="B29" s="76" t="s">
        <v>22</v>
      </c>
      <c r="C29" s="7">
        <v>93</v>
      </c>
      <c r="D29" s="11"/>
      <c r="E29" s="7">
        <v>130</v>
      </c>
      <c r="F29" s="11"/>
      <c r="G29" s="111"/>
      <c r="H29" s="17">
        <v>65</v>
      </c>
      <c r="I29" s="111"/>
      <c r="J29" s="11"/>
      <c r="K29" s="7">
        <v>150</v>
      </c>
      <c r="L29" s="107"/>
    </row>
    <row r="30" spans="1:12" ht="12.75" customHeight="1">
      <c r="A30" s="57">
        <v>23</v>
      </c>
      <c r="B30" s="45" t="s">
        <v>23</v>
      </c>
      <c r="C30" s="8">
        <v>2596</v>
      </c>
      <c r="D30" s="93"/>
      <c r="E30" s="8">
        <v>2800</v>
      </c>
      <c r="F30" s="93"/>
      <c r="G30" s="95"/>
      <c r="H30" s="13">
        <v>1530</v>
      </c>
      <c r="I30" s="95"/>
      <c r="J30" s="93"/>
      <c r="K30" s="8">
        <v>2750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95</v>
      </c>
      <c r="D32" s="93"/>
      <c r="E32" s="8"/>
      <c r="F32" s="93"/>
      <c r="G32" s="95"/>
      <c r="H32" s="13">
        <v>79</v>
      </c>
      <c r="I32" s="95"/>
      <c r="J32" s="93"/>
      <c r="K32" s="8"/>
      <c r="L32" s="101"/>
    </row>
    <row r="33" spans="1:12" ht="12.75" customHeight="1">
      <c r="A33" s="57">
        <v>26</v>
      </c>
      <c r="B33" s="45" t="s">
        <v>26</v>
      </c>
      <c r="C33" s="8">
        <v>41</v>
      </c>
      <c r="D33" s="93"/>
      <c r="E33" s="8">
        <v>550</v>
      </c>
      <c r="F33" s="93"/>
      <c r="G33" s="95"/>
      <c r="H33" s="13">
        <v>1</v>
      </c>
      <c r="I33" s="95"/>
      <c r="J33" s="93"/>
      <c r="K33" s="8">
        <v>500</v>
      </c>
      <c r="L33" s="101"/>
    </row>
    <row r="34" spans="1:12" ht="12.75" customHeight="1">
      <c r="A34" s="57">
        <v>27</v>
      </c>
      <c r="B34" s="45" t="s">
        <v>27</v>
      </c>
      <c r="C34" s="8">
        <v>397</v>
      </c>
      <c r="D34" s="93"/>
      <c r="E34" s="8"/>
      <c r="F34" s="93"/>
      <c r="G34" s="95"/>
      <c r="H34" s="13">
        <v>110</v>
      </c>
      <c r="I34" s="95"/>
      <c r="J34" s="93"/>
      <c r="K34" s="8">
        <v>100</v>
      </c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20406</v>
      </c>
      <c r="D38" s="41">
        <v>3606</v>
      </c>
      <c r="E38" s="41"/>
      <c r="F38" s="41">
        <v>15248</v>
      </c>
      <c r="G38" s="80">
        <v>1803</v>
      </c>
      <c r="H38" s="80">
        <v>500</v>
      </c>
      <c r="I38" s="80">
        <v>7908</v>
      </c>
      <c r="J38" s="41">
        <v>3505</v>
      </c>
      <c r="K38" s="41"/>
      <c r="L38" s="81">
        <v>16080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0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0</v>
      </c>
      <c r="H39" s="42">
        <f t="shared" si="3"/>
        <v>-100</v>
      </c>
      <c r="I39" s="42">
        <f t="shared" si="3"/>
        <v>284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>
        <v>500</v>
      </c>
      <c r="D41" s="8"/>
      <c r="E41" s="8">
        <v>500</v>
      </c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>
        <v>721</v>
      </c>
      <c r="D42" s="93"/>
      <c r="E42" s="8">
        <v>700</v>
      </c>
      <c r="F42" s="93"/>
      <c r="G42" s="93"/>
      <c r="H42" s="8"/>
      <c r="I42" s="93"/>
      <c r="J42" s="95"/>
      <c r="K42" s="13"/>
      <c r="L42" s="101"/>
    </row>
    <row r="43" spans="1:12" ht="12.75" customHeight="1">
      <c r="A43" s="57">
        <v>36</v>
      </c>
      <c r="B43" s="88" t="s">
        <v>36</v>
      </c>
      <c r="C43" s="8">
        <v>41</v>
      </c>
      <c r="D43" s="93"/>
      <c r="E43" s="8">
        <v>350</v>
      </c>
      <c r="F43" s="93"/>
      <c r="G43" s="93"/>
      <c r="H43" s="8">
        <v>1</v>
      </c>
      <c r="I43" s="93"/>
      <c r="J43" s="95"/>
      <c r="K43" s="13">
        <v>300</v>
      </c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>
        <v>200</v>
      </c>
      <c r="F44" s="93"/>
      <c r="G44" s="93"/>
      <c r="H44" s="8"/>
      <c r="I44" s="93"/>
      <c r="J44" s="95"/>
      <c r="K44" s="13">
        <v>200</v>
      </c>
      <c r="L44" s="101"/>
    </row>
    <row r="45" spans="1:12" ht="12.75" customHeight="1">
      <c r="A45" s="57">
        <v>38</v>
      </c>
      <c r="B45" s="88" t="s">
        <v>38</v>
      </c>
      <c r="C45" s="18">
        <v>51.3</v>
      </c>
      <c r="D45" s="114"/>
      <c r="E45" s="18"/>
      <c r="F45" s="18">
        <v>48.1</v>
      </c>
      <c r="G45" s="114"/>
      <c r="H45" s="18"/>
      <c r="I45" s="18">
        <v>49</v>
      </c>
      <c r="J45" s="116"/>
      <c r="K45" s="19"/>
      <c r="L45" s="20">
        <v>48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18659.844054580895</v>
      </c>
      <c r="D46" s="85"/>
      <c r="E46" s="10"/>
      <c r="F46" s="84">
        <f>(((F17*1000)/F45)/12)</f>
        <v>18844.421344421342</v>
      </c>
      <c r="G46" s="10"/>
      <c r="H46" s="10"/>
      <c r="I46" s="84">
        <f>(((I17*1000)/I45)/6)</f>
        <v>18136.05442176871</v>
      </c>
      <c r="J46" s="60"/>
      <c r="K46" s="60"/>
      <c r="L46" s="5">
        <f>(((L17*1000)/L45)/12)</f>
        <v>19770.833333333332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5.75">
      <c r="A49" s="3"/>
      <c r="B49" s="3"/>
      <c r="C49" s="3"/>
      <c r="D49" s="3"/>
      <c r="E49" s="23"/>
      <c r="F49" s="3"/>
      <c r="G49" s="3"/>
      <c r="H49" s="3"/>
      <c r="I49" s="3"/>
      <c r="J49" s="3"/>
      <c r="K49" s="3"/>
      <c r="L49" s="3"/>
    </row>
    <row r="50" spans="1:12" ht="15.75">
      <c r="A50" s="3"/>
      <c r="B50" s="3"/>
      <c r="C50" s="3"/>
      <c r="D50" s="3"/>
      <c r="E50" s="24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78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77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48133</v>
      </c>
      <c r="D8" s="42">
        <f t="shared" si="0"/>
        <v>8327</v>
      </c>
      <c r="E8" s="42">
        <f t="shared" si="0"/>
        <v>16218</v>
      </c>
      <c r="F8" s="42">
        <f t="shared" si="0"/>
        <v>20090</v>
      </c>
      <c r="G8" s="42">
        <f t="shared" si="0"/>
        <v>3568</v>
      </c>
      <c r="H8" s="42">
        <f t="shared" si="0"/>
        <v>10362</v>
      </c>
      <c r="I8" s="42">
        <f t="shared" si="0"/>
        <v>9648</v>
      </c>
      <c r="J8" s="42">
        <f t="shared" si="0"/>
        <v>8454</v>
      </c>
      <c r="K8" s="42">
        <f t="shared" si="0"/>
        <v>16426</v>
      </c>
      <c r="L8" s="43">
        <f t="shared" si="0"/>
        <v>22179</v>
      </c>
    </row>
    <row r="9" spans="1:12" ht="12.75" customHeight="1">
      <c r="A9" s="55">
        <v>2</v>
      </c>
      <c r="B9" s="56" t="s">
        <v>2</v>
      </c>
      <c r="C9" s="7">
        <v>12128</v>
      </c>
      <c r="D9" s="7">
        <v>1587</v>
      </c>
      <c r="E9" s="7">
        <v>8565</v>
      </c>
      <c r="F9" s="7">
        <v>290</v>
      </c>
      <c r="G9" s="17">
        <v>393</v>
      </c>
      <c r="H9" s="17">
        <v>6144</v>
      </c>
      <c r="I9" s="17">
        <v>43</v>
      </c>
      <c r="J9" s="7">
        <v>1587</v>
      </c>
      <c r="K9" s="7">
        <v>8560</v>
      </c>
      <c r="L9" s="12">
        <v>290</v>
      </c>
    </row>
    <row r="10" spans="1:12" ht="12.75" customHeight="1">
      <c r="A10" s="57">
        <v>3</v>
      </c>
      <c r="B10" s="44" t="s">
        <v>3</v>
      </c>
      <c r="C10" s="8">
        <v>3410</v>
      </c>
      <c r="D10" s="8">
        <v>0</v>
      </c>
      <c r="E10" s="8">
        <v>3700</v>
      </c>
      <c r="F10" s="93"/>
      <c r="G10" s="13">
        <v>0</v>
      </c>
      <c r="H10" s="13">
        <v>2339</v>
      </c>
      <c r="I10" s="13">
        <v>0</v>
      </c>
      <c r="J10" s="8">
        <v>0</v>
      </c>
      <c r="K10" s="8">
        <v>3700</v>
      </c>
      <c r="L10" s="101"/>
    </row>
    <row r="11" spans="1:13" ht="12.75" customHeight="1">
      <c r="A11" s="57">
        <v>4</v>
      </c>
      <c r="B11" s="44" t="s">
        <v>4</v>
      </c>
      <c r="C11" s="8">
        <v>4174</v>
      </c>
      <c r="D11" s="8">
        <v>2400</v>
      </c>
      <c r="E11" s="8">
        <v>1200</v>
      </c>
      <c r="F11" s="93"/>
      <c r="G11" s="13">
        <v>962</v>
      </c>
      <c r="H11" s="13">
        <v>417</v>
      </c>
      <c r="I11" s="95"/>
      <c r="J11" s="8">
        <v>2400</v>
      </c>
      <c r="K11" s="8">
        <v>1200</v>
      </c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1576</v>
      </c>
      <c r="D13" s="8">
        <v>600</v>
      </c>
      <c r="E13" s="8">
        <v>300</v>
      </c>
      <c r="F13" s="8"/>
      <c r="G13" s="13">
        <v>271</v>
      </c>
      <c r="H13" s="13">
        <v>163</v>
      </c>
      <c r="I13" s="13"/>
      <c r="J13" s="8">
        <v>500</v>
      </c>
      <c r="K13" s="8">
        <v>300</v>
      </c>
      <c r="L13" s="14"/>
    </row>
    <row r="14" spans="1:12" ht="12.75" customHeight="1">
      <c r="A14" s="57">
        <v>7</v>
      </c>
      <c r="B14" s="44" t="s">
        <v>7</v>
      </c>
      <c r="C14" s="8">
        <v>28</v>
      </c>
      <c r="D14" s="8"/>
      <c r="E14" s="8"/>
      <c r="F14" s="8">
        <v>51</v>
      </c>
      <c r="G14" s="13"/>
      <c r="H14" s="13"/>
      <c r="I14" s="13">
        <v>18</v>
      </c>
      <c r="J14" s="8"/>
      <c r="K14" s="8"/>
      <c r="L14" s="14">
        <v>50</v>
      </c>
    </row>
    <row r="15" spans="1:12" ht="12.75" customHeight="1">
      <c r="A15" s="57">
        <v>8</v>
      </c>
      <c r="B15" s="44" t="s">
        <v>8</v>
      </c>
      <c r="C15" s="8">
        <v>4197</v>
      </c>
      <c r="D15" s="8">
        <v>1956</v>
      </c>
      <c r="E15" s="8">
        <v>2044</v>
      </c>
      <c r="F15" s="8">
        <v>26</v>
      </c>
      <c r="G15" s="13">
        <v>898</v>
      </c>
      <c r="H15" s="13">
        <v>811</v>
      </c>
      <c r="I15" s="13">
        <v>86</v>
      </c>
      <c r="J15" s="8">
        <v>1956</v>
      </c>
      <c r="K15" s="8">
        <v>2044</v>
      </c>
      <c r="L15" s="14">
        <v>27</v>
      </c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17198</v>
      </c>
      <c r="D16" s="46">
        <f t="shared" si="1"/>
        <v>0</v>
      </c>
      <c r="E16" s="46">
        <f t="shared" si="1"/>
        <v>2200</v>
      </c>
      <c r="F16" s="46">
        <f t="shared" si="1"/>
        <v>14399</v>
      </c>
      <c r="G16" s="46">
        <f t="shared" si="1"/>
        <v>0</v>
      </c>
      <c r="H16" s="46">
        <f t="shared" si="1"/>
        <v>1825</v>
      </c>
      <c r="I16" s="46">
        <f t="shared" si="1"/>
        <v>6934</v>
      </c>
      <c r="J16" s="46">
        <f t="shared" si="1"/>
        <v>0</v>
      </c>
      <c r="K16" s="46">
        <f t="shared" si="1"/>
        <v>2347</v>
      </c>
      <c r="L16" s="58">
        <f t="shared" si="1"/>
        <v>15984</v>
      </c>
    </row>
    <row r="17" spans="1:12" ht="12.75" customHeight="1">
      <c r="A17" s="57">
        <v>10</v>
      </c>
      <c r="B17" s="44" t="s">
        <v>10</v>
      </c>
      <c r="C17" s="8">
        <v>16798</v>
      </c>
      <c r="D17" s="93"/>
      <c r="E17" s="8">
        <v>2100</v>
      </c>
      <c r="F17" s="8">
        <v>14249</v>
      </c>
      <c r="G17" s="47"/>
      <c r="H17" s="13">
        <v>1784</v>
      </c>
      <c r="I17" s="13">
        <v>6815</v>
      </c>
      <c r="J17" s="95"/>
      <c r="K17" s="13">
        <v>2247</v>
      </c>
      <c r="L17" s="59">
        <v>15784</v>
      </c>
    </row>
    <row r="18" spans="1:12" ht="12.75" customHeight="1">
      <c r="A18" s="57">
        <v>11</v>
      </c>
      <c r="B18" s="44" t="s">
        <v>11</v>
      </c>
      <c r="C18" s="8">
        <v>400</v>
      </c>
      <c r="D18" s="8"/>
      <c r="E18" s="8">
        <v>100</v>
      </c>
      <c r="F18" s="8">
        <v>150</v>
      </c>
      <c r="G18" s="47"/>
      <c r="H18" s="13">
        <v>41</v>
      </c>
      <c r="I18" s="13">
        <v>119</v>
      </c>
      <c r="J18" s="13"/>
      <c r="K18" s="13">
        <v>100</v>
      </c>
      <c r="L18" s="14">
        <v>200</v>
      </c>
    </row>
    <row r="19" spans="1:12" ht="12.75" customHeight="1">
      <c r="A19" s="57">
        <v>12</v>
      </c>
      <c r="B19" s="44" t="s">
        <v>12</v>
      </c>
      <c r="C19" s="8">
        <v>6002</v>
      </c>
      <c r="D19" s="93"/>
      <c r="E19" s="8">
        <v>990</v>
      </c>
      <c r="F19" s="8">
        <v>5039</v>
      </c>
      <c r="G19" s="47"/>
      <c r="H19" s="13">
        <v>632</v>
      </c>
      <c r="I19" s="13">
        <v>2431</v>
      </c>
      <c r="J19" s="93"/>
      <c r="K19" s="8">
        <v>1056</v>
      </c>
      <c r="L19" s="59">
        <v>5524</v>
      </c>
    </row>
    <row r="20" spans="1:12" ht="12.75" customHeight="1">
      <c r="A20" s="57">
        <v>13</v>
      </c>
      <c r="B20" s="44" t="s">
        <v>13</v>
      </c>
      <c r="C20" s="8"/>
      <c r="D20" s="8"/>
      <c r="E20" s="8"/>
      <c r="F20" s="8"/>
      <c r="G20" s="13"/>
      <c r="H20" s="13"/>
      <c r="I20" s="13"/>
      <c r="J20" s="8"/>
      <c r="K20" s="8"/>
      <c r="L20" s="9"/>
    </row>
    <row r="21" spans="1:12" ht="12.75" customHeight="1">
      <c r="A21" s="57">
        <v>14</v>
      </c>
      <c r="B21" s="44" t="s">
        <v>14</v>
      </c>
      <c r="C21" s="8">
        <v>363</v>
      </c>
      <c r="D21" s="8"/>
      <c r="E21" s="8">
        <v>44</v>
      </c>
      <c r="F21" s="8">
        <v>285</v>
      </c>
      <c r="G21" s="13"/>
      <c r="H21" s="13">
        <v>43</v>
      </c>
      <c r="I21" s="13">
        <v>136</v>
      </c>
      <c r="J21" s="8"/>
      <c r="K21" s="8">
        <v>44</v>
      </c>
      <c r="L21" s="9">
        <v>304</v>
      </c>
    </row>
    <row r="22" spans="1:12" ht="12.75" customHeight="1">
      <c r="A22" s="57">
        <v>15</v>
      </c>
      <c r="B22" s="44" t="s">
        <v>15</v>
      </c>
      <c r="C22" s="8"/>
      <c r="D22" s="8"/>
      <c r="E22" s="8"/>
      <c r="F22" s="8"/>
      <c r="G22" s="13"/>
      <c r="H22" s="13"/>
      <c r="I22" s="13"/>
      <c r="J22" s="8"/>
      <c r="K22" s="8"/>
      <c r="L22" s="9"/>
    </row>
    <row r="23" spans="1:12" ht="12.75" customHeight="1">
      <c r="A23" s="57">
        <v>16</v>
      </c>
      <c r="B23" s="44" t="s">
        <v>16</v>
      </c>
      <c r="C23" s="8">
        <v>64</v>
      </c>
      <c r="D23" s="8"/>
      <c r="E23" s="8">
        <v>60</v>
      </c>
      <c r="F23" s="93"/>
      <c r="G23" s="13"/>
      <c r="H23" s="13">
        <v>54</v>
      </c>
      <c r="I23" s="95"/>
      <c r="J23" s="8"/>
      <c r="K23" s="8">
        <v>60</v>
      </c>
      <c r="L23" s="103"/>
    </row>
    <row r="24" spans="1:12" ht="12.75" customHeight="1">
      <c r="A24" s="57">
        <v>17</v>
      </c>
      <c r="B24" s="45" t="s">
        <v>17</v>
      </c>
      <c r="C24" s="8">
        <v>591</v>
      </c>
      <c r="D24" s="8">
        <v>95</v>
      </c>
      <c r="E24" s="8">
        <v>715</v>
      </c>
      <c r="F24" s="8"/>
      <c r="G24" s="13">
        <v>27</v>
      </c>
      <c r="H24" s="13">
        <v>228</v>
      </c>
      <c r="I24" s="13"/>
      <c r="J24" s="8">
        <v>20</v>
      </c>
      <c r="K24" s="8">
        <v>715</v>
      </c>
      <c r="L24" s="9"/>
    </row>
    <row r="25" spans="1:12" ht="12.75" customHeight="1">
      <c r="A25" s="57">
        <v>18</v>
      </c>
      <c r="B25" s="45" t="s">
        <v>18</v>
      </c>
      <c r="C25" s="8">
        <v>1690</v>
      </c>
      <c r="D25" s="8">
        <v>1689</v>
      </c>
      <c r="E25" s="8"/>
      <c r="F25" s="93"/>
      <c r="G25" s="13">
        <v>1017</v>
      </c>
      <c r="H25" s="13"/>
      <c r="I25" s="95"/>
      <c r="J25" s="8">
        <v>1991</v>
      </c>
      <c r="K25" s="8"/>
      <c r="L25" s="103"/>
    </row>
    <row r="26" spans="1:12" ht="12.75" customHeight="1">
      <c r="A26" s="57">
        <v>19</v>
      </c>
      <c r="B26" s="45" t="s">
        <v>19</v>
      </c>
      <c r="C26" s="8">
        <v>122</v>
      </c>
      <c r="D26" s="8"/>
      <c r="E26" s="8">
        <v>100</v>
      </c>
      <c r="F26" s="8"/>
      <c r="G26" s="13"/>
      <c r="H26" s="13">
        <v>45</v>
      </c>
      <c r="I26" s="47"/>
      <c r="J26" s="8"/>
      <c r="K26" s="8">
        <v>100</v>
      </c>
      <c r="L26" s="9"/>
    </row>
    <row r="27" spans="1:12" ht="12.75" customHeight="1" thickBot="1">
      <c r="A27" s="70">
        <v>20</v>
      </c>
      <c r="B27" s="71" t="s">
        <v>20</v>
      </c>
      <c r="C27" s="15">
        <v>100</v>
      </c>
      <c r="D27" s="97"/>
      <c r="E27" s="15"/>
      <c r="F27" s="97"/>
      <c r="G27" s="99"/>
      <c r="H27" s="16">
        <v>100</v>
      </c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48725</v>
      </c>
      <c r="D28" s="42">
        <f t="shared" si="2"/>
        <v>8327</v>
      </c>
      <c r="E28" s="42">
        <f t="shared" si="2"/>
        <v>16218</v>
      </c>
      <c r="F28" s="42">
        <f t="shared" si="2"/>
        <v>20090</v>
      </c>
      <c r="G28" s="42">
        <f t="shared" si="2"/>
        <v>4164</v>
      </c>
      <c r="H28" s="42">
        <f t="shared" si="2"/>
        <v>10814</v>
      </c>
      <c r="I28" s="42">
        <f t="shared" si="2"/>
        <v>10045</v>
      </c>
      <c r="J28" s="42">
        <f t="shared" si="2"/>
        <v>8454</v>
      </c>
      <c r="K28" s="42">
        <f t="shared" si="2"/>
        <v>16426</v>
      </c>
      <c r="L28" s="43">
        <f t="shared" si="2"/>
        <v>22179</v>
      </c>
    </row>
    <row r="29" spans="1:12" ht="12.75" customHeight="1">
      <c r="A29" s="55">
        <v>22</v>
      </c>
      <c r="B29" s="76" t="s">
        <v>22</v>
      </c>
      <c r="C29" s="7">
        <v>11624</v>
      </c>
      <c r="D29" s="11"/>
      <c r="E29" s="7">
        <v>9000</v>
      </c>
      <c r="F29" s="11"/>
      <c r="G29" s="111"/>
      <c r="H29" s="17">
        <v>5938</v>
      </c>
      <c r="I29" s="111"/>
      <c r="J29" s="11"/>
      <c r="K29" s="7">
        <v>9200</v>
      </c>
      <c r="L29" s="107"/>
    </row>
    <row r="30" spans="1:12" ht="12.75" customHeight="1">
      <c r="A30" s="57">
        <v>23</v>
      </c>
      <c r="B30" s="45" t="s">
        <v>23</v>
      </c>
      <c r="C30" s="8">
        <v>5326</v>
      </c>
      <c r="D30" s="93"/>
      <c r="E30" s="8">
        <v>6073</v>
      </c>
      <c r="F30" s="93"/>
      <c r="G30" s="95"/>
      <c r="H30" s="13">
        <v>3420</v>
      </c>
      <c r="I30" s="95"/>
      <c r="J30" s="93"/>
      <c r="K30" s="8">
        <v>6073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98</v>
      </c>
      <c r="D32" s="93"/>
      <c r="E32" s="8">
        <v>50</v>
      </c>
      <c r="F32" s="93"/>
      <c r="G32" s="95"/>
      <c r="H32" s="13">
        <v>66</v>
      </c>
      <c r="I32" s="95"/>
      <c r="J32" s="93"/>
      <c r="K32" s="8">
        <v>50</v>
      </c>
      <c r="L32" s="101"/>
    </row>
    <row r="33" spans="1:12" ht="12.75" customHeight="1">
      <c r="A33" s="57">
        <v>26</v>
      </c>
      <c r="B33" s="45" t="s">
        <v>26</v>
      </c>
      <c r="C33" s="8"/>
      <c r="D33" s="93"/>
      <c r="E33" s="8">
        <v>5</v>
      </c>
      <c r="F33" s="93"/>
      <c r="G33" s="95"/>
      <c r="H33" s="13">
        <v>5</v>
      </c>
      <c r="I33" s="95"/>
      <c r="J33" s="93"/>
      <c r="K33" s="8"/>
      <c r="L33" s="101"/>
    </row>
    <row r="34" spans="1:12" ht="12.75" customHeight="1">
      <c r="A34" s="57">
        <v>27</v>
      </c>
      <c r="B34" s="45" t="s">
        <v>27</v>
      </c>
      <c r="C34" s="8">
        <v>641</v>
      </c>
      <c r="D34" s="93"/>
      <c r="E34" s="8">
        <v>450</v>
      </c>
      <c r="F34" s="93"/>
      <c r="G34" s="95"/>
      <c r="H34" s="13">
        <v>185</v>
      </c>
      <c r="I34" s="95"/>
      <c r="J34" s="93"/>
      <c r="K34" s="8">
        <v>500</v>
      </c>
      <c r="L34" s="101"/>
    </row>
    <row r="35" spans="1:12" ht="12.75" customHeight="1">
      <c r="A35" s="57">
        <v>28</v>
      </c>
      <c r="B35" s="45" t="s">
        <v>28</v>
      </c>
      <c r="C35" s="8">
        <v>549</v>
      </c>
      <c r="D35" s="93"/>
      <c r="E35" s="8">
        <v>100</v>
      </c>
      <c r="F35" s="93"/>
      <c r="G35" s="95"/>
      <c r="H35" s="13">
        <v>135</v>
      </c>
      <c r="I35" s="95"/>
      <c r="J35" s="93"/>
      <c r="K35" s="8">
        <v>100</v>
      </c>
      <c r="L35" s="101"/>
    </row>
    <row r="36" spans="1:12" ht="12.75" customHeight="1">
      <c r="A36" s="57">
        <v>29</v>
      </c>
      <c r="B36" s="45" t="s">
        <v>29</v>
      </c>
      <c r="C36" s="8">
        <v>51</v>
      </c>
      <c r="D36" s="93"/>
      <c r="E36" s="8">
        <v>40</v>
      </c>
      <c r="F36" s="93"/>
      <c r="G36" s="95"/>
      <c r="H36" s="13"/>
      <c r="I36" s="95"/>
      <c r="J36" s="93"/>
      <c r="K36" s="8">
        <v>40</v>
      </c>
      <c r="L36" s="101"/>
    </row>
    <row r="37" spans="1:12" ht="12.75" customHeight="1" thickBot="1">
      <c r="A37" s="70">
        <v>30</v>
      </c>
      <c r="B37" s="78" t="s">
        <v>30</v>
      </c>
      <c r="C37" s="15">
        <v>795</v>
      </c>
      <c r="D37" s="97"/>
      <c r="E37" s="15">
        <v>500</v>
      </c>
      <c r="F37" s="97"/>
      <c r="G37" s="99"/>
      <c r="H37" s="16">
        <v>844</v>
      </c>
      <c r="I37" s="99"/>
      <c r="J37" s="97"/>
      <c r="K37" s="15">
        <v>463</v>
      </c>
      <c r="L37" s="108"/>
    </row>
    <row r="38" spans="1:12" ht="12.75" customHeight="1" thickBot="1">
      <c r="A38" s="39">
        <v>31</v>
      </c>
      <c r="B38" s="79" t="s">
        <v>31</v>
      </c>
      <c r="C38" s="41">
        <v>29641</v>
      </c>
      <c r="D38" s="41">
        <v>8327</v>
      </c>
      <c r="E38" s="41"/>
      <c r="F38" s="41">
        <v>20090</v>
      </c>
      <c r="G38" s="80">
        <v>4164</v>
      </c>
      <c r="H38" s="80">
        <v>221</v>
      </c>
      <c r="I38" s="80">
        <v>10045</v>
      </c>
      <c r="J38" s="41">
        <v>8454</v>
      </c>
      <c r="K38" s="41"/>
      <c r="L38" s="81">
        <v>22179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492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596</v>
      </c>
      <c r="H39" s="42">
        <f t="shared" si="3"/>
        <v>352</v>
      </c>
      <c r="I39" s="42">
        <f t="shared" si="3"/>
        <v>397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>
        <v>13214</v>
      </c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>
        <v>2052</v>
      </c>
      <c r="D42" s="93"/>
      <c r="E42" s="8">
        <v>800</v>
      </c>
      <c r="F42" s="93"/>
      <c r="G42" s="93"/>
      <c r="H42" s="8"/>
      <c r="I42" s="93"/>
      <c r="J42" s="95"/>
      <c r="K42" s="13">
        <v>2300</v>
      </c>
      <c r="L42" s="101"/>
    </row>
    <row r="43" spans="1:12" ht="12.75" customHeight="1">
      <c r="A43" s="57">
        <v>36</v>
      </c>
      <c r="B43" s="88" t="s">
        <v>36</v>
      </c>
      <c r="C43" s="8"/>
      <c r="D43" s="93"/>
      <c r="E43" s="8">
        <v>5</v>
      </c>
      <c r="F43" s="93"/>
      <c r="G43" s="93"/>
      <c r="H43" s="8">
        <v>5</v>
      </c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78.2</v>
      </c>
      <c r="D45" s="114"/>
      <c r="E45" s="18">
        <v>17</v>
      </c>
      <c r="F45" s="18">
        <v>58</v>
      </c>
      <c r="G45" s="114"/>
      <c r="H45" s="18">
        <v>17.1</v>
      </c>
      <c r="I45" s="18">
        <v>57.7</v>
      </c>
      <c r="J45" s="116"/>
      <c r="K45" s="19">
        <v>17</v>
      </c>
      <c r="L45" s="20">
        <v>58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17900.68201193521</v>
      </c>
      <c r="D46" s="85"/>
      <c r="E46" s="10"/>
      <c r="F46" s="84">
        <f>(((F17*1000)/F45)/12)</f>
        <v>20472.701149425287</v>
      </c>
      <c r="G46" s="10"/>
      <c r="H46" s="10"/>
      <c r="I46" s="84">
        <f>(((I17*1000)/I45)/6)</f>
        <v>19685.15309069902</v>
      </c>
      <c r="J46" s="60"/>
      <c r="K46" s="60"/>
      <c r="L46" s="5">
        <f>(((L17*1000)/L45)/12)</f>
        <v>22678.16091954023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21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C15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76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77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20126</v>
      </c>
      <c r="D8" s="42">
        <f t="shared" si="0"/>
        <v>4265</v>
      </c>
      <c r="E8" s="42">
        <f t="shared" si="0"/>
        <v>1280</v>
      </c>
      <c r="F8" s="42">
        <f t="shared" si="0"/>
        <v>14306</v>
      </c>
      <c r="G8" s="42">
        <f t="shared" si="0"/>
        <v>1431</v>
      </c>
      <c r="H8" s="42">
        <f t="shared" si="0"/>
        <v>589</v>
      </c>
      <c r="I8" s="42">
        <f t="shared" si="0"/>
        <v>7227</v>
      </c>
      <c r="J8" s="42">
        <f t="shared" si="0"/>
        <v>3876</v>
      </c>
      <c r="K8" s="42">
        <f t="shared" si="0"/>
        <v>1473</v>
      </c>
      <c r="L8" s="43">
        <f t="shared" si="0"/>
        <v>14789</v>
      </c>
    </row>
    <row r="9" spans="1:12" ht="12.75" customHeight="1">
      <c r="A9" s="55">
        <v>2</v>
      </c>
      <c r="B9" s="56" t="s">
        <v>2</v>
      </c>
      <c r="C9" s="7">
        <v>1528</v>
      </c>
      <c r="D9" s="7">
        <v>1073</v>
      </c>
      <c r="E9" s="7">
        <v>313</v>
      </c>
      <c r="F9" s="7">
        <v>123</v>
      </c>
      <c r="G9" s="17">
        <v>357</v>
      </c>
      <c r="H9" s="17">
        <v>318</v>
      </c>
      <c r="I9" s="17">
        <v>16</v>
      </c>
      <c r="J9" s="7">
        <v>673</v>
      </c>
      <c r="K9" s="7">
        <v>335</v>
      </c>
      <c r="L9" s="12">
        <v>123</v>
      </c>
    </row>
    <row r="10" spans="1:12" ht="12.75" customHeight="1">
      <c r="A10" s="57">
        <v>3</v>
      </c>
      <c r="B10" s="44" t="s">
        <v>3</v>
      </c>
      <c r="C10" s="8"/>
      <c r="D10" s="8"/>
      <c r="E10" s="8"/>
      <c r="F10" s="93"/>
      <c r="G10" s="13"/>
      <c r="H10" s="13"/>
      <c r="I10" s="13"/>
      <c r="J10" s="8"/>
      <c r="K10" s="8"/>
      <c r="L10" s="101"/>
    </row>
    <row r="11" spans="1:13" ht="12.75" customHeight="1">
      <c r="A11" s="57">
        <v>4</v>
      </c>
      <c r="B11" s="44" t="s">
        <v>4</v>
      </c>
      <c r="C11" s="8">
        <v>1490</v>
      </c>
      <c r="D11" s="8">
        <v>1339</v>
      </c>
      <c r="E11" s="8">
        <v>500</v>
      </c>
      <c r="F11" s="93"/>
      <c r="G11" s="13">
        <v>50</v>
      </c>
      <c r="H11" s="13"/>
      <c r="I11" s="95"/>
      <c r="J11" s="8">
        <v>1339</v>
      </c>
      <c r="K11" s="8">
        <v>475</v>
      </c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578</v>
      </c>
      <c r="D13" s="8">
        <v>77</v>
      </c>
      <c r="E13" s="8">
        <v>182</v>
      </c>
      <c r="F13" s="8"/>
      <c r="G13" s="13">
        <v>33</v>
      </c>
      <c r="H13" s="13">
        <v>55</v>
      </c>
      <c r="I13" s="13"/>
      <c r="J13" s="8">
        <v>77</v>
      </c>
      <c r="K13" s="8">
        <v>456</v>
      </c>
      <c r="L13" s="14"/>
    </row>
    <row r="14" spans="1:12" ht="12.75" customHeight="1">
      <c r="A14" s="57">
        <v>7</v>
      </c>
      <c r="B14" s="44" t="s">
        <v>7</v>
      </c>
      <c r="C14" s="8">
        <v>45</v>
      </c>
      <c r="D14" s="8"/>
      <c r="E14" s="8"/>
      <c r="F14" s="8">
        <v>61</v>
      </c>
      <c r="G14" s="13"/>
      <c r="H14" s="13"/>
      <c r="I14" s="13">
        <v>27</v>
      </c>
      <c r="J14" s="8"/>
      <c r="K14" s="8"/>
      <c r="L14" s="14">
        <v>61</v>
      </c>
    </row>
    <row r="15" spans="1:12" ht="12.75" customHeight="1">
      <c r="A15" s="57">
        <v>8</v>
      </c>
      <c r="B15" s="44" t="s">
        <v>8</v>
      </c>
      <c r="C15" s="8">
        <v>1059</v>
      </c>
      <c r="D15" s="8">
        <v>835</v>
      </c>
      <c r="E15" s="8">
        <v>285</v>
      </c>
      <c r="F15" s="8">
        <v>40</v>
      </c>
      <c r="G15" s="13">
        <v>502</v>
      </c>
      <c r="H15" s="13">
        <v>149</v>
      </c>
      <c r="I15" s="13">
        <v>15</v>
      </c>
      <c r="J15" s="8">
        <v>895</v>
      </c>
      <c r="K15" s="8">
        <v>207</v>
      </c>
      <c r="L15" s="14">
        <v>40</v>
      </c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10325</v>
      </c>
      <c r="D16" s="46">
        <f t="shared" si="1"/>
        <v>0</v>
      </c>
      <c r="E16" s="46">
        <f t="shared" si="1"/>
        <v>0</v>
      </c>
      <c r="F16" s="46">
        <f t="shared" si="1"/>
        <v>10282</v>
      </c>
      <c r="G16" s="46">
        <f t="shared" si="1"/>
        <v>0</v>
      </c>
      <c r="H16" s="46">
        <f t="shared" si="1"/>
        <v>0</v>
      </c>
      <c r="I16" s="46">
        <f t="shared" si="1"/>
        <v>5200</v>
      </c>
      <c r="J16" s="46">
        <f t="shared" si="1"/>
        <v>0</v>
      </c>
      <c r="K16" s="46">
        <f t="shared" si="1"/>
        <v>0</v>
      </c>
      <c r="L16" s="58">
        <f t="shared" si="1"/>
        <v>10638</v>
      </c>
    </row>
    <row r="17" spans="1:12" ht="12.75" customHeight="1">
      <c r="A17" s="57">
        <v>10</v>
      </c>
      <c r="B17" s="44" t="s">
        <v>10</v>
      </c>
      <c r="C17" s="8">
        <v>10120</v>
      </c>
      <c r="D17" s="93"/>
      <c r="E17" s="8"/>
      <c r="F17" s="8">
        <v>10092</v>
      </c>
      <c r="G17" s="47"/>
      <c r="H17" s="13"/>
      <c r="I17" s="13">
        <v>5062</v>
      </c>
      <c r="J17" s="95"/>
      <c r="K17" s="13"/>
      <c r="L17" s="59">
        <v>10448</v>
      </c>
    </row>
    <row r="18" spans="1:12" ht="12.75" customHeight="1">
      <c r="A18" s="57">
        <v>11</v>
      </c>
      <c r="B18" s="44" t="s">
        <v>11</v>
      </c>
      <c r="C18" s="8">
        <v>205</v>
      </c>
      <c r="D18" s="8"/>
      <c r="E18" s="8"/>
      <c r="F18" s="8">
        <v>190</v>
      </c>
      <c r="G18" s="47"/>
      <c r="H18" s="13"/>
      <c r="I18" s="13">
        <v>138</v>
      </c>
      <c r="J18" s="13"/>
      <c r="K18" s="13"/>
      <c r="L18" s="14">
        <v>190</v>
      </c>
    </row>
    <row r="19" spans="1:12" ht="12.75" customHeight="1">
      <c r="A19" s="57">
        <v>12</v>
      </c>
      <c r="B19" s="44" t="s">
        <v>12</v>
      </c>
      <c r="C19" s="8">
        <v>3600</v>
      </c>
      <c r="D19" s="93"/>
      <c r="E19" s="8"/>
      <c r="F19" s="8">
        <v>3599</v>
      </c>
      <c r="G19" s="47"/>
      <c r="H19" s="13"/>
      <c r="I19" s="13">
        <v>1812</v>
      </c>
      <c r="J19" s="93"/>
      <c r="K19" s="8"/>
      <c r="L19" s="59">
        <v>3726</v>
      </c>
    </row>
    <row r="20" spans="1:12" ht="12.75" customHeight="1">
      <c r="A20" s="57">
        <v>13</v>
      </c>
      <c r="B20" s="44" t="s">
        <v>13</v>
      </c>
      <c r="C20" s="8"/>
      <c r="D20" s="8"/>
      <c r="E20" s="8"/>
      <c r="F20" s="8"/>
      <c r="G20" s="13"/>
      <c r="H20" s="13"/>
      <c r="I20" s="13"/>
      <c r="J20" s="8"/>
      <c r="K20" s="8"/>
      <c r="L20" s="9"/>
    </row>
    <row r="21" spans="1:12" ht="12.75" customHeight="1">
      <c r="A21" s="57">
        <v>14</v>
      </c>
      <c r="B21" s="44" t="s">
        <v>14</v>
      </c>
      <c r="C21" s="8">
        <v>296</v>
      </c>
      <c r="D21" s="8"/>
      <c r="E21" s="8"/>
      <c r="F21" s="8">
        <v>201</v>
      </c>
      <c r="G21" s="13"/>
      <c r="H21" s="13"/>
      <c r="I21" s="13">
        <v>157</v>
      </c>
      <c r="J21" s="8"/>
      <c r="K21" s="8"/>
      <c r="L21" s="9">
        <v>201</v>
      </c>
    </row>
    <row r="22" spans="1:12" ht="12.75" customHeight="1">
      <c r="A22" s="57">
        <v>15</v>
      </c>
      <c r="B22" s="44" t="s">
        <v>15</v>
      </c>
      <c r="C22" s="8"/>
      <c r="D22" s="8"/>
      <c r="E22" s="8"/>
      <c r="F22" s="8"/>
      <c r="G22" s="13"/>
      <c r="H22" s="13"/>
      <c r="I22" s="13"/>
      <c r="J22" s="8"/>
      <c r="K22" s="8"/>
      <c r="L22" s="9"/>
    </row>
    <row r="23" spans="1:12" ht="12.75" customHeight="1">
      <c r="A23" s="57">
        <v>16</v>
      </c>
      <c r="B23" s="44" t="s">
        <v>16</v>
      </c>
      <c r="C23" s="8"/>
      <c r="D23" s="8"/>
      <c r="E23" s="8"/>
      <c r="F23" s="93"/>
      <c r="G23" s="13">
        <v>1</v>
      </c>
      <c r="H23" s="13"/>
      <c r="I23" s="95"/>
      <c r="J23" s="8"/>
      <c r="K23" s="8"/>
      <c r="L23" s="103"/>
    </row>
    <row r="24" spans="1:12" ht="12.75" customHeight="1">
      <c r="A24" s="57">
        <v>17</v>
      </c>
      <c r="B24" s="45" t="s">
        <v>17</v>
      </c>
      <c r="C24" s="8">
        <v>23</v>
      </c>
      <c r="D24" s="8">
        <v>2</v>
      </c>
      <c r="E24" s="8"/>
      <c r="F24" s="8"/>
      <c r="G24" s="13"/>
      <c r="H24" s="13">
        <v>67</v>
      </c>
      <c r="I24" s="13"/>
      <c r="J24" s="8">
        <v>2</v>
      </c>
      <c r="K24" s="8"/>
      <c r="L24" s="9"/>
    </row>
    <row r="25" spans="1:12" ht="12.75" customHeight="1">
      <c r="A25" s="57">
        <v>18</v>
      </c>
      <c r="B25" s="45" t="s">
        <v>18</v>
      </c>
      <c r="C25" s="8">
        <v>1180</v>
      </c>
      <c r="D25" s="8">
        <v>939</v>
      </c>
      <c r="E25" s="8"/>
      <c r="F25" s="93"/>
      <c r="G25" s="13">
        <v>488</v>
      </c>
      <c r="H25" s="13"/>
      <c r="I25" s="95"/>
      <c r="J25" s="8">
        <v>890</v>
      </c>
      <c r="K25" s="8"/>
      <c r="L25" s="103"/>
    </row>
    <row r="26" spans="1:12" ht="12.75" customHeight="1">
      <c r="A26" s="57">
        <v>19</v>
      </c>
      <c r="B26" s="45" t="s">
        <v>19</v>
      </c>
      <c r="C26" s="8">
        <v>2</v>
      </c>
      <c r="D26" s="8"/>
      <c r="E26" s="8"/>
      <c r="F26" s="8"/>
      <c r="G26" s="13"/>
      <c r="H26" s="13"/>
      <c r="I26" s="47"/>
      <c r="J26" s="8"/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20131</v>
      </c>
      <c r="D28" s="42">
        <f t="shared" si="2"/>
        <v>4265</v>
      </c>
      <c r="E28" s="42">
        <f t="shared" si="2"/>
        <v>1280</v>
      </c>
      <c r="F28" s="42">
        <f t="shared" si="2"/>
        <v>14306</v>
      </c>
      <c r="G28" s="42">
        <f t="shared" si="2"/>
        <v>2133</v>
      </c>
      <c r="H28" s="42">
        <f t="shared" si="2"/>
        <v>693</v>
      </c>
      <c r="I28" s="42">
        <f t="shared" si="2"/>
        <v>7158</v>
      </c>
      <c r="J28" s="42">
        <f t="shared" si="2"/>
        <v>3876</v>
      </c>
      <c r="K28" s="42">
        <f t="shared" si="2"/>
        <v>1473</v>
      </c>
      <c r="L28" s="43">
        <f t="shared" si="2"/>
        <v>14789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1023</v>
      </c>
      <c r="D30" s="93"/>
      <c r="E30" s="8">
        <v>1023</v>
      </c>
      <c r="F30" s="93"/>
      <c r="G30" s="95"/>
      <c r="H30" s="13">
        <v>613</v>
      </c>
      <c r="I30" s="95"/>
      <c r="J30" s="93"/>
      <c r="K30" s="8">
        <v>1023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29</v>
      </c>
      <c r="D32" s="93"/>
      <c r="E32" s="8">
        <v>20</v>
      </c>
      <c r="F32" s="93"/>
      <c r="G32" s="95"/>
      <c r="H32" s="13">
        <v>15</v>
      </c>
      <c r="I32" s="95"/>
      <c r="J32" s="93"/>
      <c r="K32" s="8">
        <v>30</v>
      </c>
      <c r="L32" s="101"/>
    </row>
    <row r="33" spans="1:12" ht="12.75" customHeight="1">
      <c r="A33" s="57">
        <v>26</v>
      </c>
      <c r="B33" s="45" t="s">
        <v>26</v>
      </c>
      <c r="C33" s="8">
        <v>353</v>
      </c>
      <c r="D33" s="93"/>
      <c r="E33" s="8">
        <v>200</v>
      </c>
      <c r="F33" s="93"/>
      <c r="G33" s="95"/>
      <c r="H33" s="13">
        <v>10</v>
      </c>
      <c r="I33" s="95"/>
      <c r="J33" s="93"/>
      <c r="K33" s="8">
        <v>350</v>
      </c>
      <c r="L33" s="101"/>
    </row>
    <row r="34" spans="1:12" ht="12.75" customHeight="1">
      <c r="A34" s="57">
        <v>27</v>
      </c>
      <c r="B34" s="45" t="s">
        <v>27</v>
      </c>
      <c r="C34" s="8">
        <v>76</v>
      </c>
      <c r="D34" s="93"/>
      <c r="E34" s="8">
        <v>37</v>
      </c>
      <c r="F34" s="93"/>
      <c r="G34" s="95"/>
      <c r="H34" s="13">
        <v>28</v>
      </c>
      <c r="I34" s="95"/>
      <c r="J34" s="93"/>
      <c r="K34" s="8">
        <v>70</v>
      </c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18650</v>
      </c>
      <c r="D38" s="41">
        <v>4265</v>
      </c>
      <c r="E38" s="41"/>
      <c r="F38" s="41">
        <v>14306</v>
      </c>
      <c r="G38" s="80">
        <v>2133</v>
      </c>
      <c r="H38" s="80">
        <v>27</v>
      </c>
      <c r="I38" s="80">
        <v>7158</v>
      </c>
      <c r="J38" s="41">
        <v>3876</v>
      </c>
      <c r="K38" s="41"/>
      <c r="L38" s="81">
        <v>14789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5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702</v>
      </c>
      <c r="H39" s="42">
        <f t="shared" si="3"/>
        <v>104</v>
      </c>
      <c r="I39" s="42">
        <f t="shared" si="3"/>
        <v>-69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/>
      <c r="D41" s="8"/>
      <c r="E41" s="8"/>
      <c r="F41" s="8"/>
      <c r="G41" s="8"/>
      <c r="H41" s="8"/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>
        <v>905</v>
      </c>
      <c r="D42" s="93"/>
      <c r="E42" s="8">
        <v>972</v>
      </c>
      <c r="F42" s="93"/>
      <c r="G42" s="93"/>
      <c r="H42" s="8">
        <v>193</v>
      </c>
      <c r="I42" s="93"/>
      <c r="J42" s="95"/>
      <c r="K42" s="13">
        <v>1000</v>
      </c>
      <c r="L42" s="101"/>
    </row>
    <row r="43" spans="1:12" ht="12.75" customHeight="1">
      <c r="A43" s="57">
        <v>36</v>
      </c>
      <c r="B43" s="88" t="s">
        <v>36</v>
      </c>
      <c r="C43" s="8"/>
      <c r="D43" s="93"/>
      <c r="E43" s="8"/>
      <c r="F43" s="93"/>
      <c r="G43" s="93"/>
      <c r="H43" s="8">
        <v>10</v>
      </c>
      <c r="I43" s="93"/>
      <c r="J43" s="95"/>
      <c r="K43" s="13"/>
      <c r="L43" s="101"/>
    </row>
    <row r="44" spans="1:12" ht="12.75" customHeight="1">
      <c r="A44" s="57">
        <v>37</v>
      </c>
      <c r="B44" s="88" t="s">
        <v>37</v>
      </c>
      <c r="C44" s="8"/>
      <c r="D44" s="93"/>
      <c r="E44" s="8"/>
      <c r="F44" s="93"/>
      <c r="G44" s="93"/>
      <c r="H44" s="8"/>
      <c r="I44" s="93"/>
      <c r="J44" s="95"/>
      <c r="K44" s="13"/>
      <c r="L44" s="101"/>
    </row>
    <row r="45" spans="1:12" ht="12.75" customHeight="1">
      <c r="A45" s="57">
        <v>38</v>
      </c>
      <c r="B45" s="88" t="s">
        <v>38</v>
      </c>
      <c r="C45" s="18">
        <v>41.9</v>
      </c>
      <c r="D45" s="114"/>
      <c r="E45" s="18"/>
      <c r="F45" s="18">
        <v>41.8</v>
      </c>
      <c r="G45" s="114"/>
      <c r="H45" s="18"/>
      <c r="I45" s="18">
        <v>42.8</v>
      </c>
      <c r="J45" s="116"/>
      <c r="K45" s="19"/>
      <c r="L45" s="20">
        <v>41.6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20127.287191726333</v>
      </c>
      <c r="D46" s="85"/>
      <c r="E46" s="10"/>
      <c r="F46" s="84">
        <f>(((F17*1000)/F45)/12)</f>
        <v>20119.617224880385</v>
      </c>
      <c r="G46" s="10"/>
      <c r="H46" s="10"/>
      <c r="I46" s="84">
        <f>(((I17*1000)/I45)/6)</f>
        <v>19711.838006230533</v>
      </c>
      <c r="J46" s="60"/>
      <c r="K46" s="60"/>
      <c r="L46" s="5">
        <f>(((L17*1000)/L45)/12)</f>
        <v>20929.48717948718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B16">
      <selection activeCell="F59" sqref="F59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spans="2:8" ht="12.75">
      <c r="B1" s="2"/>
      <c r="C1" s="3"/>
      <c r="D1" s="123"/>
      <c r="E1" s="123"/>
      <c r="F1" s="123"/>
      <c r="G1" s="123"/>
      <c r="H1" s="123"/>
    </row>
    <row r="2" spans="2:8" ht="15.75">
      <c r="B2" s="2"/>
      <c r="C2" s="30" t="s">
        <v>44</v>
      </c>
      <c r="D2" s="29"/>
      <c r="E2" s="29"/>
      <c r="F2" s="29"/>
      <c r="G2" s="29"/>
      <c r="H2" s="29"/>
    </row>
    <row r="3" spans="2:8" ht="12.75">
      <c r="B3" s="2"/>
      <c r="C3" s="3"/>
      <c r="D3" s="29"/>
      <c r="E3" s="29"/>
      <c r="F3" s="29"/>
      <c r="G3" s="29"/>
      <c r="H3" s="29"/>
    </row>
    <row r="4" spans="1:8" ht="12.75">
      <c r="A4" s="90" t="s">
        <v>75</v>
      </c>
      <c r="B4" s="2"/>
      <c r="C4" s="3"/>
      <c r="D4" s="27"/>
      <c r="E4" s="27"/>
      <c r="F4" s="27"/>
      <c r="G4" s="27"/>
      <c r="H4" s="27"/>
    </row>
    <row r="5" spans="1:12" ht="13.5" thickBot="1">
      <c r="A5" s="91" t="s">
        <v>72</v>
      </c>
      <c r="B5" s="92"/>
      <c r="C5" s="92"/>
      <c r="D5" s="3"/>
      <c r="E5" s="3"/>
      <c r="F5" s="3"/>
      <c r="G5" s="3"/>
      <c r="H5" s="3"/>
      <c r="L5" s="75" t="s">
        <v>52</v>
      </c>
    </row>
    <row r="6" spans="1:12" ht="25.5" customHeight="1">
      <c r="A6" s="31" t="s">
        <v>45</v>
      </c>
      <c r="B6" s="32" t="s">
        <v>46</v>
      </c>
      <c r="C6" s="33" t="s">
        <v>47</v>
      </c>
      <c r="D6" s="125" t="s">
        <v>43</v>
      </c>
      <c r="E6" s="125"/>
      <c r="F6" s="127"/>
      <c r="G6" s="124" t="s">
        <v>48</v>
      </c>
      <c r="H6" s="125"/>
      <c r="I6" s="127"/>
      <c r="J6" s="124" t="s">
        <v>42</v>
      </c>
      <c r="K6" s="125"/>
      <c r="L6" s="126"/>
    </row>
    <row r="7" spans="1:12" ht="12.75" customHeight="1" thickBot="1">
      <c r="A7" s="34"/>
      <c r="B7" s="35"/>
      <c r="C7" s="36" t="s">
        <v>49</v>
      </c>
      <c r="D7" s="37" t="s">
        <v>50</v>
      </c>
      <c r="E7" s="37" t="s">
        <v>0</v>
      </c>
      <c r="F7" s="37" t="s">
        <v>51</v>
      </c>
      <c r="G7" s="37" t="s">
        <v>50</v>
      </c>
      <c r="H7" s="37" t="s">
        <v>0</v>
      </c>
      <c r="I7" s="37" t="s">
        <v>51</v>
      </c>
      <c r="J7" s="37" t="s">
        <v>50</v>
      </c>
      <c r="K7" s="37" t="s">
        <v>0</v>
      </c>
      <c r="L7" s="38" t="s">
        <v>51</v>
      </c>
    </row>
    <row r="8" spans="1:12" ht="12.75" customHeight="1" thickBot="1">
      <c r="A8" s="39">
        <v>1</v>
      </c>
      <c r="B8" s="40" t="s">
        <v>1</v>
      </c>
      <c r="C8" s="42">
        <f aca="true" t="shared" si="0" ref="C8:L8">SUM(C9,C11:C16,C19:C26)</f>
        <v>29331</v>
      </c>
      <c r="D8" s="42">
        <f t="shared" si="0"/>
        <v>6073</v>
      </c>
      <c r="E8" s="42">
        <f t="shared" si="0"/>
        <v>872</v>
      </c>
      <c r="F8" s="42">
        <f t="shared" si="0"/>
        <v>19903</v>
      </c>
      <c r="G8" s="42">
        <f t="shared" si="0"/>
        <v>2979</v>
      </c>
      <c r="H8" s="42">
        <f t="shared" si="0"/>
        <v>1089</v>
      </c>
      <c r="I8" s="42">
        <f t="shared" si="0"/>
        <v>10187</v>
      </c>
      <c r="J8" s="42">
        <f t="shared" si="0"/>
        <v>6039</v>
      </c>
      <c r="K8" s="42">
        <f t="shared" si="0"/>
        <v>950</v>
      </c>
      <c r="L8" s="43">
        <f t="shared" si="0"/>
        <v>20573</v>
      </c>
    </row>
    <row r="9" spans="1:12" ht="12.75" customHeight="1">
      <c r="A9" s="55">
        <v>2</v>
      </c>
      <c r="B9" s="56" t="s">
        <v>2</v>
      </c>
      <c r="C9" s="7">
        <v>2144</v>
      </c>
      <c r="D9" s="7">
        <v>1234</v>
      </c>
      <c r="E9" s="7">
        <v>200</v>
      </c>
      <c r="F9" s="7">
        <v>81</v>
      </c>
      <c r="G9" s="17">
        <v>377</v>
      </c>
      <c r="H9" s="17">
        <v>260</v>
      </c>
      <c r="I9" s="17">
        <v>12</v>
      </c>
      <c r="J9" s="7">
        <v>1234</v>
      </c>
      <c r="K9" s="7">
        <v>250</v>
      </c>
      <c r="L9" s="12">
        <v>81</v>
      </c>
    </row>
    <row r="10" spans="1:12" ht="12.75" customHeight="1">
      <c r="A10" s="57">
        <v>3</v>
      </c>
      <c r="B10" s="44" t="s">
        <v>3</v>
      </c>
      <c r="C10" s="8"/>
      <c r="D10" s="8"/>
      <c r="E10" s="8"/>
      <c r="F10" s="93"/>
      <c r="G10" s="13"/>
      <c r="H10" s="13"/>
      <c r="I10" s="13"/>
      <c r="J10" s="8"/>
      <c r="K10" s="8"/>
      <c r="L10" s="101"/>
    </row>
    <row r="11" spans="1:13" ht="12.75" customHeight="1">
      <c r="A11" s="57">
        <v>4</v>
      </c>
      <c r="B11" s="44" t="s">
        <v>4</v>
      </c>
      <c r="C11" s="8">
        <v>2884</v>
      </c>
      <c r="D11" s="8">
        <v>2743</v>
      </c>
      <c r="E11" s="8">
        <v>200</v>
      </c>
      <c r="F11" s="93"/>
      <c r="G11" s="13">
        <v>1625</v>
      </c>
      <c r="H11" s="13"/>
      <c r="I11" s="95"/>
      <c r="J11" s="8">
        <v>2743</v>
      </c>
      <c r="K11" s="8">
        <v>200</v>
      </c>
      <c r="L11" s="101"/>
      <c r="M11" s="4"/>
    </row>
    <row r="12" spans="1:12" ht="12.75" customHeight="1">
      <c r="A12" s="57">
        <v>5</v>
      </c>
      <c r="B12" s="44" t="s">
        <v>5</v>
      </c>
      <c r="C12" s="8"/>
      <c r="D12" s="93"/>
      <c r="E12" s="8"/>
      <c r="F12" s="93"/>
      <c r="G12" s="95"/>
      <c r="H12" s="13"/>
      <c r="I12" s="95"/>
      <c r="J12" s="93"/>
      <c r="K12" s="8"/>
      <c r="L12" s="101"/>
    </row>
    <row r="13" spans="1:12" ht="12.75" customHeight="1">
      <c r="A13" s="57">
        <v>6</v>
      </c>
      <c r="B13" s="44" t="s">
        <v>6</v>
      </c>
      <c r="C13" s="8">
        <v>1054</v>
      </c>
      <c r="D13" s="8">
        <v>428</v>
      </c>
      <c r="E13" s="8">
        <v>150</v>
      </c>
      <c r="F13" s="8"/>
      <c r="G13" s="13">
        <v>134</v>
      </c>
      <c r="H13" s="13">
        <v>27</v>
      </c>
      <c r="I13" s="13"/>
      <c r="J13" s="8">
        <v>348</v>
      </c>
      <c r="K13" s="8">
        <v>160</v>
      </c>
      <c r="L13" s="14"/>
    </row>
    <row r="14" spans="1:12" ht="12.75" customHeight="1">
      <c r="A14" s="57">
        <v>7</v>
      </c>
      <c r="B14" s="44" t="s">
        <v>7</v>
      </c>
      <c r="C14" s="8">
        <v>90</v>
      </c>
      <c r="D14" s="8"/>
      <c r="E14" s="8"/>
      <c r="F14" s="8">
        <v>70</v>
      </c>
      <c r="G14" s="13"/>
      <c r="H14" s="13"/>
      <c r="I14" s="13">
        <v>46</v>
      </c>
      <c r="J14" s="8"/>
      <c r="K14" s="8"/>
      <c r="L14" s="14">
        <v>70</v>
      </c>
    </row>
    <row r="15" spans="1:12" ht="12.75" customHeight="1">
      <c r="A15" s="57">
        <v>8</v>
      </c>
      <c r="B15" s="44" t="s">
        <v>8</v>
      </c>
      <c r="C15" s="8">
        <v>1482</v>
      </c>
      <c r="D15" s="8">
        <v>561</v>
      </c>
      <c r="E15" s="8">
        <v>68</v>
      </c>
      <c r="F15" s="8">
        <v>88</v>
      </c>
      <c r="G15" s="13">
        <v>277</v>
      </c>
      <c r="H15" s="13">
        <v>481</v>
      </c>
      <c r="I15" s="13">
        <v>31</v>
      </c>
      <c r="J15" s="8">
        <v>561</v>
      </c>
      <c r="K15" s="8">
        <v>66</v>
      </c>
      <c r="L15" s="14">
        <v>88</v>
      </c>
    </row>
    <row r="16" spans="1:12" ht="12.75" customHeight="1">
      <c r="A16" s="57">
        <v>9</v>
      </c>
      <c r="B16" s="44" t="s">
        <v>9</v>
      </c>
      <c r="C16" s="46">
        <f aca="true" t="shared" si="1" ref="C16:L16">SUM(C17:C18)</f>
        <v>14852</v>
      </c>
      <c r="D16" s="46">
        <f t="shared" si="1"/>
        <v>0</v>
      </c>
      <c r="E16" s="46">
        <f t="shared" si="1"/>
        <v>185</v>
      </c>
      <c r="F16" s="46">
        <f t="shared" si="1"/>
        <v>14319</v>
      </c>
      <c r="G16" s="46">
        <f t="shared" si="1"/>
        <v>0</v>
      </c>
      <c r="H16" s="46">
        <f t="shared" si="1"/>
        <v>229</v>
      </c>
      <c r="I16" s="46">
        <f t="shared" si="1"/>
        <v>7349</v>
      </c>
      <c r="J16" s="46">
        <f t="shared" si="1"/>
        <v>0</v>
      </c>
      <c r="K16" s="46">
        <f t="shared" si="1"/>
        <v>200</v>
      </c>
      <c r="L16" s="58">
        <f t="shared" si="1"/>
        <v>14812</v>
      </c>
    </row>
    <row r="17" spans="1:12" ht="12.75" customHeight="1">
      <c r="A17" s="57">
        <v>10</v>
      </c>
      <c r="B17" s="44" t="s">
        <v>10</v>
      </c>
      <c r="C17" s="8">
        <v>13821</v>
      </c>
      <c r="D17" s="93"/>
      <c r="E17" s="8">
        <v>185</v>
      </c>
      <c r="F17" s="8">
        <v>13989</v>
      </c>
      <c r="G17" s="47"/>
      <c r="H17" s="13"/>
      <c r="I17" s="13">
        <v>7217</v>
      </c>
      <c r="J17" s="95"/>
      <c r="K17" s="13">
        <v>200</v>
      </c>
      <c r="L17" s="59">
        <v>14482</v>
      </c>
    </row>
    <row r="18" spans="1:12" ht="12.75" customHeight="1">
      <c r="A18" s="57">
        <v>11</v>
      </c>
      <c r="B18" s="44" t="s">
        <v>11</v>
      </c>
      <c r="C18" s="8">
        <v>1031</v>
      </c>
      <c r="D18" s="8"/>
      <c r="E18" s="8"/>
      <c r="F18" s="8">
        <v>330</v>
      </c>
      <c r="G18" s="47"/>
      <c r="H18" s="13">
        <v>229</v>
      </c>
      <c r="I18" s="13">
        <v>132</v>
      </c>
      <c r="J18" s="13"/>
      <c r="K18" s="13"/>
      <c r="L18" s="14">
        <v>330</v>
      </c>
    </row>
    <row r="19" spans="1:12" ht="12.75" customHeight="1">
      <c r="A19" s="57">
        <v>12</v>
      </c>
      <c r="B19" s="44" t="s">
        <v>12</v>
      </c>
      <c r="C19" s="8">
        <v>5179</v>
      </c>
      <c r="D19" s="93"/>
      <c r="E19" s="8">
        <v>65</v>
      </c>
      <c r="F19" s="8">
        <v>5011</v>
      </c>
      <c r="G19" s="47"/>
      <c r="H19" s="13">
        <v>53</v>
      </c>
      <c r="I19" s="13">
        <v>2572</v>
      </c>
      <c r="J19" s="93"/>
      <c r="K19" s="8">
        <v>70</v>
      </c>
      <c r="L19" s="59">
        <v>5188</v>
      </c>
    </row>
    <row r="20" spans="1:12" ht="12.75" customHeight="1">
      <c r="A20" s="57">
        <v>13</v>
      </c>
      <c r="B20" s="44" t="s">
        <v>13</v>
      </c>
      <c r="C20" s="8">
        <v>62</v>
      </c>
      <c r="D20" s="8"/>
      <c r="E20" s="8"/>
      <c r="F20" s="8">
        <v>54</v>
      </c>
      <c r="G20" s="13"/>
      <c r="H20" s="13"/>
      <c r="I20" s="13">
        <v>33</v>
      </c>
      <c r="J20" s="8"/>
      <c r="K20" s="8"/>
      <c r="L20" s="9">
        <v>54</v>
      </c>
    </row>
    <row r="21" spans="1:12" ht="12.75" customHeight="1">
      <c r="A21" s="57">
        <v>14</v>
      </c>
      <c r="B21" s="44" t="s">
        <v>14</v>
      </c>
      <c r="C21" s="8">
        <v>276</v>
      </c>
      <c r="D21" s="8"/>
      <c r="E21" s="8">
        <v>4</v>
      </c>
      <c r="F21" s="8">
        <v>280</v>
      </c>
      <c r="G21" s="13"/>
      <c r="H21" s="13"/>
      <c r="I21" s="13">
        <v>144</v>
      </c>
      <c r="J21" s="8"/>
      <c r="K21" s="8">
        <v>4</v>
      </c>
      <c r="L21" s="9">
        <v>280</v>
      </c>
    </row>
    <row r="22" spans="1:12" ht="12.75" customHeight="1">
      <c r="A22" s="57">
        <v>15</v>
      </c>
      <c r="B22" s="44" t="s">
        <v>15</v>
      </c>
      <c r="C22" s="8">
        <v>16</v>
      </c>
      <c r="D22" s="8">
        <v>16</v>
      </c>
      <c r="E22" s="8"/>
      <c r="F22" s="8"/>
      <c r="G22" s="13"/>
      <c r="H22" s="13"/>
      <c r="I22" s="13"/>
      <c r="J22" s="8">
        <v>16</v>
      </c>
      <c r="K22" s="8"/>
      <c r="L22" s="9"/>
    </row>
    <row r="23" spans="1:12" ht="12.75" customHeight="1">
      <c r="A23" s="57">
        <v>16</v>
      </c>
      <c r="B23" s="44" t="s">
        <v>16</v>
      </c>
      <c r="C23" s="8">
        <v>23</v>
      </c>
      <c r="D23" s="8">
        <v>16</v>
      </c>
      <c r="E23" s="8"/>
      <c r="F23" s="93"/>
      <c r="G23" s="13">
        <v>2</v>
      </c>
      <c r="H23" s="13"/>
      <c r="I23" s="95"/>
      <c r="J23" s="8">
        <v>16</v>
      </c>
      <c r="K23" s="8"/>
      <c r="L23" s="103"/>
    </row>
    <row r="24" spans="1:12" ht="12.75" customHeight="1">
      <c r="A24" s="57">
        <v>17</v>
      </c>
      <c r="B24" s="45" t="s">
        <v>17</v>
      </c>
      <c r="C24" s="8">
        <v>143</v>
      </c>
      <c r="D24" s="8">
        <v>39</v>
      </c>
      <c r="E24" s="8"/>
      <c r="F24" s="8"/>
      <c r="G24" s="13">
        <v>48</v>
      </c>
      <c r="H24" s="13">
        <v>11</v>
      </c>
      <c r="I24" s="13"/>
      <c r="J24" s="8">
        <v>39</v>
      </c>
      <c r="K24" s="8"/>
      <c r="L24" s="9"/>
    </row>
    <row r="25" spans="1:12" ht="12.75" customHeight="1">
      <c r="A25" s="57">
        <v>18</v>
      </c>
      <c r="B25" s="45" t="s">
        <v>18</v>
      </c>
      <c r="C25" s="8">
        <v>1019</v>
      </c>
      <c r="D25" s="8">
        <v>1031</v>
      </c>
      <c r="E25" s="8"/>
      <c r="F25" s="93"/>
      <c r="G25" s="13">
        <v>516</v>
      </c>
      <c r="H25" s="13">
        <v>28</v>
      </c>
      <c r="I25" s="95"/>
      <c r="J25" s="8">
        <v>1077</v>
      </c>
      <c r="K25" s="8"/>
      <c r="L25" s="103"/>
    </row>
    <row r="26" spans="1:12" ht="12.75" customHeight="1">
      <c r="A26" s="57">
        <v>19</v>
      </c>
      <c r="B26" s="45" t="s">
        <v>19</v>
      </c>
      <c r="C26" s="8">
        <v>107</v>
      </c>
      <c r="D26" s="8">
        <v>5</v>
      </c>
      <c r="E26" s="8"/>
      <c r="F26" s="8"/>
      <c r="G26" s="13"/>
      <c r="H26" s="13"/>
      <c r="I26" s="47"/>
      <c r="J26" s="8">
        <v>5</v>
      </c>
      <c r="K26" s="8"/>
      <c r="L26" s="9"/>
    </row>
    <row r="27" spans="1:12" ht="12.75" customHeight="1" thickBot="1">
      <c r="A27" s="70">
        <v>20</v>
      </c>
      <c r="B27" s="71" t="s">
        <v>20</v>
      </c>
      <c r="C27" s="15"/>
      <c r="D27" s="97"/>
      <c r="E27" s="15"/>
      <c r="F27" s="97"/>
      <c r="G27" s="99"/>
      <c r="H27" s="16"/>
      <c r="I27" s="99"/>
      <c r="J27" s="97"/>
      <c r="K27" s="15"/>
      <c r="L27" s="105"/>
    </row>
    <row r="28" spans="1:12" ht="12.75" customHeight="1" thickBot="1">
      <c r="A28" s="39">
        <v>21</v>
      </c>
      <c r="B28" s="40" t="s">
        <v>21</v>
      </c>
      <c r="C28" s="42">
        <f aca="true" t="shared" si="2" ref="C28:L28">SUM(C29:C38)</f>
        <v>29344</v>
      </c>
      <c r="D28" s="42">
        <f t="shared" si="2"/>
        <v>6073</v>
      </c>
      <c r="E28" s="42">
        <f t="shared" si="2"/>
        <v>872</v>
      </c>
      <c r="F28" s="42">
        <f t="shared" si="2"/>
        <v>19903</v>
      </c>
      <c r="G28" s="42">
        <f t="shared" si="2"/>
        <v>3037</v>
      </c>
      <c r="H28" s="42">
        <f t="shared" si="2"/>
        <v>1357</v>
      </c>
      <c r="I28" s="42">
        <f t="shared" si="2"/>
        <v>9952</v>
      </c>
      <c r="J28" s="42">
        <f t="shared" si="2"/>
        <v>6039</v>
      </c>
      <c r="K28" s="42">
        <f t="shared" si="2"/>
        <v>950</v>
      </c>
      <c r="L28" s="43">
        <f t="shared" si="2"/>
        <v>20573</v>
      </c>
    </row>
    <row r="29" spans="1:12" ht="12.75" customHeight="1">
      <c r="A29" s="55">
        <v>22</v>
      </c>
      <c r="B29" s="76" t="s">
        <v>22</v>
      </c>
      <c r="C29" s="7"/>
      <c r="D29" s="11"/>
      <c r="E29" s="7"/>
      <c r="F29" s="11"/>
      <c r="G29" s="111"/>
      <c r="H29" s="17"/>
      <c r="I29" s="111"/>
      <c r="J29" s="11"/>
      <c r="K29" s="7"/>
      <c r="L29" s="107"/>
    </row>
    <row r="30" spans="1:12" ht="12.75" customHeight="1">
      <c r="A30" s="57">
        <v>23</v>
      </c>
      <c r="B30" s="45" t="s">
        <v>23</v>
      </c>
      <c r="C30" s="8">
        <v>1272</v>
      </c>
      <c r="D30" s="93"/>
      <c r="E30" s="8">
        <v>600</v>
      </c>
      <c r="F30" s="93"/>
      <c r="G30" s="95"/>
      <c r="H30" s="13">
        <v>848</v>
      </c>
      <c r="I30" s="95"/>
      <c r="J30" s="93"/>
      <c r="K30" s="8">
        <v>526</v>
      </c>
      <c r="L30" s="101"/>
    </row>
    <row r="31" spans="1:12" ht="12.75" customHeight="1">
      <c r="A31" s="57">
        <v>24</v>
      </c>
      <c r="B31" s="45" t="s">
        <v>24</v>
      </c>
      <c r="C31" s="8"/>
      <c r="D31" s="93"/>
      <c r="E31" s="8"/>
      <c r="F31" s="93"/>
      <c r="G31" s="95"/>
      <c r="H31" s="13"/>
      <c r="I31" s="95"/>
      <c r="J31" s="93"/>
      <c r="K31" s="8"/>
      <c r="L31" s="101"/>
    </row>
    <row r="32" spans="1:12" ht="12.75" customHeight="1">
      <c r="A32" s="57">
        <v>25</v>
      </c>
      <c r="B32" s="45" t="s">
        <v>25</v>
      </c>
      <c r="C32" s="8">
        <v>64</v>
      </c>
      <c r="D32" s="93"/>
      <c r="E32" s="8">
        <v>18</v>
      </c>
      <c r="F32" s="93"/>
      <c r="G32" s="95"/>
      <c r="H32" s="13">
        <v>50</v>
      </c>
      <c r="I32" s="95"/>
      <c r="J32" s="93"/>
      <c r="K32" s="8">
        <v>50</v>
      </c>
      <c r="L32" s="101"/>
    </row>
    <row r="33" spans="1:12" ht="12.75" customHeight="1">
      <c r="A33" s="57">
        <v>26</v>
      </c>
      <c r="B33" s="45" t="s">
        <v>26</v>
      </c>
      <c r="C33" s="8">
        <v>859</v>
      </c>
      <c r="D33" s="93"/>
      <c r="E33" s="8">
        <v>254</v>
      </c>
      <c r="F33" s="93"/>
      <c r="G33" s="95"/>
      <c r="H33" s="13">
        <v>3</v>
      </c>
      <c r="I33" s="95"/>
      <c r="J33" s="93"/>
      <c r="K33" s="8">
        <v>374</v>
      </c>
      <c r="L33" s="101"/>
    </row>
    <row r="34" spans="1:12" ht="12.75" customHeight="1">
      <c r="A34" s="57">
        <v>27</v>
      </c>
      <c r="B34" s="45" t="s">
        <v>27</v>
      </c>
      <c r="C34" s="8"/>
      <c r="D34" s="93"/>
      <c r="E34" s="8"/>
      <c r="F34" s="93"/>
      <c r="G34" s="95"/>
      <c r="H34" s="13"/>
      <c r="I34" s="95"/>
      <c r="J34" s="93"/>
      <c r="K34" s="8"/>
      <c r="L34" s="101"/>
    </row>
    <row r="35" spans="1:12" ht="12.75" customHeight="1">
      <c r="A35" s="57">
        <v>28</v>
      </c>
      <c r="B35" s="45" t="s">
        <v>28</v>
      </c>
      <c r="C35" s="8"/>
      <c r="D35" s="93"/>
      <c r="E35" s="8"/>
      <c r="F35" s="93"/>
      <c r="G35" s="95"/>
      <c r="H35" s="13"/>
      <c r="I35" s="95"/>
      <c r="J35" s="93"/>
      <c r="K35" s="8"/>
      <c r="L35" s="101"/>
    </row>
    <row r="36" spans="1:12" ht="12.75" customHeight="1">
      <c r="A36" s="57">
        <v>29</v>
      </c>
      <c r="B36" s="45" t="s">
        <v>29</v>
      </c>
      <c r="C36" s="8"/>
      <c r="D36" s="93"/>
      <c r="E36" s="8"/>
      <c r="F36" s="93"/>
      <c r="G36" s="95"/>
      <c r="H36" s="13"/>
      <c r="I36" s="95"/>
      <c r="J36" s="93"/>
      <c r="K36" s="8"/>
      <c r="L36" s="101"/>
    </row>
    <row r="37" spans="1:12" ht="12.75" customHeight="1" thickBot="1">
      <c r="A37" s="70">
        <v>30</v>
      </c>
      <c r="B37" s="78" t="s">
        <v>30</v>
      </c>
      <c r="C37" s="15"/>
      <c r="D37" s="97"/>
      <c r="E37" s="15"/>
      <c r="F37" s="97"/>
      <c r="G37" s="99"/>
      <c r="H37" s="16"/>
      <c r="I37" s="99"/>
      <c r="J37" s="97"/>
      <c r="K37" s="15"/>
      <c r="L37" s="108"/>
    </row>
    <row r="38" spans="1:12" ht="12.75" customHeight="1" thickBot="1">
      <c r="A38" s="39">
        <v>31</v>
      </c>
      <c r="B38" s="79" t="s">
        <v>31</v>
      </c>
      <c r="C38" s="41">
        <v>27149</v>
      </c>
      <c r="D38" s="41">
        <v>6073</v>
      </c>
      <c r="E38" s="41">
        <v>0</v>
      </c>
      <c r="F38" s="41">
        <v>19903</v>
      </c>
      <c r="G38" s="80">
        <v>3037</v>
      </c>
      <c r="H38" s="80">
        <v>456</v>
      </c>
      <c r="I38" s="80">
        <v>9952</v>
      </c>
      <c r="J38" s="41">
        <v>6039</v>
      </c>
      <c r="K38" s="41">
        <v>0</v>
      </c>
      <c r="L38" s="81">
        <v>20573</v>
      </c>
    </row>
    <row r="39" spans="1:12" ht="12.75" customHeight="1" thickBot="1">
      <c r="A39" s="39">
        <v>32</v>
      </c>
      <c r="B39" s="40" t="s">
        <v>32</v>
      </c>
      <c r="C39" s="42">
        <f aca="true" t="shared" si="3" ref="C39:L39">C28-C8-C27</f>
        <v>13</v>
      </c>
      <c r="D39" s="42">
        <f t="shared" si="3"/>
        <v>0</v>
      </c>
      <c r="E39" s="42">
        <f t="shared" si="3"/>
        <v>0</v>
      </c>
      <c r="F39" s="42">
        <f t="shared" si="3"/>
        <v>0</v>
      </c>
      <c r="G39" s="42">
        <f t="shared" si="3"/>
        <v>58</v>
      </c>
      <c r="H39" s="42">
        <f t="shared" si="3"/>
        <v>268</v>
      </c>
      <c r="I39" s="42">
        <f t="shared" si="3"/>
        <v>-235</v>
      </c>
      <c r="J39" s="42">
        <f t="shared" si="3"/>
        <v>0</v>
      </c>
      <c r="K39" s="42">
        <f t="shared" si="3"/>
        <v>0</v>
      </c>
      <c r="L39" s="43">
        <f t="shared" si="3"/>
        <v>0</v>
      </c>
    </row>
    <row r="40" spans="1:12" ht="12.75" customHeight="1">
      <c r="A40" s="55">
        <v>33</v>
      </c>
      <c r="B40" s="87" t="s">
        <v>33</v>
      </c>
      <c r="C40" s="7"/>
      <c r="D40" s="7"/>
      <c r="E40" s="7"/>
      <c r="F40" s="7"/>
      <c r="G40" s="7"/>
      <c r="H40" s="7"/>
      <c r="I40" s="7"/>
      <c r="J40" s="17"/>
      <c r="K40" s="17"/>
      <c r="L40" s="12"/>
    </row>
    <row r="41" spans="1:12" ht="12.75" customHeight="1">
      <c r="A41" s="57">
        <v>34</v>
      </c>
      <c r="B41" s="88" t="s">
        <v>34</v>
      </c>
      <c r="C41" s="8"/>
      <c r="D41" s="8"/>
      <c r="E41" s="8"/>
      <c r="F41" s="8"/>
      <c r="G41" s="8"/>
      <c r="H41" s="8">
        <v>140</v>
      </c>
      <c r="I41" s="8"/>
      <c r="J41" s="13"/>
      <c r="K41" s="13"/>
      <c r="L41" s="14"/>
    </row>
    <row r="42" spans="1:12" ht="12.75" customHeight="1">
      <c r="A42" s="57">
        <v>35</v>
      </c>
      <c r="B42" s="88" t="s">
        <v>35</v>
      </c>
      <c r="C42" s="8">
        <v>2087</v>
      </c>
      <c r="D42" s="93"/>
      <c r="E42" s="8">
        <v>185</v>
      </c>
      <c r="F42" s="93"/>
      <c r="G42" s="93"/>
      <c r="H42" s="8">
        <v>100</v>
      </c>
      <c r="I42" s="93"/>
      <c r="J42" s="95"/>
      <c r="K42" s="13">
        <v>1000</v>
      </c>
      <c r="L42" s="101"/>
    </row>
    <row r="43" spans="1:12" ht="12.75" customHeight="1">
      <c r="A43" s="57">
        <v>36</v>
      </c>
      <c r="B43" s="88" t="s">
        <v>36</v>
      </c>
      <c r="C43" s="8">
        <v>186</v>
      </c>
      <c r="D43" s="93"/>
      <c r="E43" s="8">
        <v>69</v>
      </c>
      <c r="F43" s="93"/>
      <c r="G43" s="93"/>
      <c r="H43" s="8">
        <v>3</v>
      </c>
      <c r="I43" s="93"/>
      <c r="J43" s="95"/>
      <c r="K43" s="13">
        <v>174</v>
      </c>
      <c r="L43" s="101"/>
    </row>
    <row r="44" spans="1:12" ht="12.75" customHeight="1">
      <c r="A44" s="57">
        <v>37</v>
      </c>
      <c r="B44" s="88" t="s">
        <v>37</v>
      </c>
      <c r="C44" s="8">
        <v>283</v>
      </c>
      <c r="D44" s="93"/>
      <c r="E44" s="8">
        <v>185</v>
      </c>
      <c r="F44" s="93"/>
      <c r="G44" s="93"/>
      <c r="H44" s="8"/>
      <c r="I44" s="93"/>
      <c r="J44" s="95"/>
      <c r="K44" s="13">
        <v>200</v>
      </c>
      <c r="L44" s="101"/>
    </row>
    <row r="45" spans="1:12" ht="12.75" customHeight="1">
      <c r="A45" s="57">
        <v>38</v>
      </c>
      <c r="B45" s="88" t="s">
        <v>38</v>
      </c>
      <c r="C45" s="18">
        <v>51.5</v>
      </c>
      <c r="D45" s="114"/>
      <c r="E45" s="18"/>
      <c r="F45" s="18">
        <v>52.9</v>
      </c>
      <c r="G45" s="114"/>
      <c r="H45" s="18"/>
      <c r="I45" s="18">
        <v>53</v>
      </c>
      <c r="J45" s="116"/>
      <c r="K45" s="19"/>
      <c r="L45" s="20">
        <v>52.9</v>
      </c>
    </row>
    <row r="46" spans="1:12" ht="12.75" customHeight="1" thickBot="1">
      <c r="A46" s="26">
        <v>39</v>
      </c>
      <c r="B46" s="89" t="s">
        <v>39</v>
      </c>
      <c r="C46" s="84">
        <f>(((C17*1000)/C45)/12)</f>
        <v>22364.077669902912</v>
      </c>
      <c r="D46" s="85"/>
      <c r="E46" s="10"/>
      <c r="F46" s="84">
        <f>(((F17*1000)/F45)/12)</f>
        <v>22036.862003780716</v>
      </c>
      <c r="G46" s="10"/>
      <c r="H46" s="10"/>
      <c r="I46" s="84">
        <f>(((I17*1000)/I45)/6)</f>
        <v>22694.968553459123</v>
      </c>
      <c r="J46" s="60"/>
      <c r="K46" s="60"/>
      <c r="L46" s="5">
        <f>(((L17*1000)/L45)/12)</f>
        <v>22813.48456206679</v>
      </c>
    </row>
    <row r="47" spans="1:12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s="6" customFormat="1" ht="12.7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4">
    <mergeCell ref="D1:H1"/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fialova</dc:creator>
  <cp:keywords/>
  <dc:description/>
  <cp:lastModifiedBy>capkova</cp:lastModifiedBy>
  <cp:lastPrinted>2008-12-04T07:34:27Z</cp:lastPrinted>
  <dcterms:created xsi:type="dcterms:W3CDTF">2008-05-30T08:01:07Z</dcterms:created>
  <dcterms:modified xsi:type="dcterms:W3CDTF">2008-12-04T07:34:46Z</dcterms:modified>
  <cp:category/>
  <cp:version/>
  <cp:contentType/>
  <cp:contentStatus/>
</cp:coreProperties>
</file>