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8"/>
  </bookViews>
  <sheets>
    <sheet name="PT1" sheetId="1" r:id="rId1"/>
    <sheet name="PT2" sheetId="2" r:id="rId2"/>
    <sheet name="PT3" sheetId="3" r:id="rId3"/>
    <sheet name="PT4" sheetId="4" r:id="rId4"/>
    <sheet name="PT5" sheetId="5" r:id="rId5"/>
    <sheet name="PT6" sheetId="6" r:id="rId6"/>
    <sheet name="PT7" sheetId="7" r:id="rId7"/>
    <sheet name="PT8" sheetId="8" r:id="rId8"/>
    <sheet name="PT9" sheetId="9" r:id="rId9"/>
    <sheet name="PT10" sheetId="10" r:id="rId10"/>
    <sheet name="PT11" sheetId="11" r:id="rId11"/>
  </sheets>
  <definedNames/>
  <calcPr fullCalcOnLoad="1"/>
</workbook>
</file>

<file path=xl/sharedStrings.xml><?xml version="1.0" encoding="utf-8"?>
<sst xmlns="http://schemas.openxmlformats.org/spreadsheetml/2006/main" count="649" uniqueCount="69">
  <si>
    <t>v tis.Kč</t>
  </si>
  <si>
    <t>jiný zdroj</t>
  </si>
  <si>
    <t>Náklady PO -  účtová tř.5 (ř.2-20)</t>
  </si>
  <si>
    <t>Spotřeba materiálu  (č.ú.501)</t>
  </si>
  <si>
    <t xml:space="preserve">                    z toho: potraviny</t>
  </si>
  <si>
    <t>Spotřeba energie (č.ú.502 a 503)</t>
  </si>
  <si>
    <t>Prodané zboží (č.ú.504)</t>
  </si>
  <si>
    <t>Opravy a udržování (č.ú.511)</t>
  </si>
  <si>
    <t>Cestovné (č.ú.512)</t>
  </si>
  <si>
    <t>Ostatní služby (č.ú.518)</t>
  </si>
  <si>
    <t>Mzdové náklady celkem (č.ú.521)</t>
  </si>
  <si>
    <t>z toho platy</t>
  </si>
  <si>
    <t xml:space="preserve">          OON</t>
  </si>
  <si>
    <t>Zákonné sociální pojištění (č.ú.524)</t>
  </si>
  <si>
    <t>Ostatní sociální pojištění (č.ú.525)</t>
  </si>
  <si>
    <t>Zákonné sociální náklady (č.ú.527)</t>
  </si>
  <si>
    <t>Ostatní sociální náklady (č.ú.528)</t>
  </si>
  <si>
    <t>Daně a poplatky (č.ú.531,532 a 538)</t>
  </si>
  <si>
    <t>Jiné ostatní náklady (č.ú.549,5xx)</t>
  </si>
  <si>
    <t>Odpisy dlouh. majetku(č.ú.551)</t>
  </si>
  <si>
    <t>Ostatní náklady(č.ú.54x)</t>
  </si>
  <si>
    <t>Daň z příjmů  dod.odvody(č.ú.591 a 595)</t>
  </si>
  <si>
    <t>Výnosy PO - účtová tř.6 celkem</t>
  </si>
  <si>
    <t>Tržby za vlastní výrobky (č.ú.601)</t>
  </si>
  <si>
    <t>Tržby z prodeje služeb (č.ú.602)</t>
  </si>
  <si>
    <t>Tržby za prodané zboží (č.ú.604)</t>
  </si>
  <si>
    <t>Úroky (č.ú.644)</t>
  </si>
  <si>
    <t>Zúčtování fondů(č.ú.648)</t>
  </si>
  <si>
    <t>Jiné ostatní výnosy (č.ú.649)</t>
  </si>
  <si>
    <t>Tržby z dlouhod.majetku (č.ú.651)</t>
  </si>
  <si>
    <t>Tržby z prodaného materiálu (č.ú.654)</t>
  </si>
  <si>
    <t>Ostatní výnosy ( č.ú.6xx)</t>
  </si>
  <si>
    <t>Příspěvek na provoz PO (ú.č.691)</t>
  </si>
  <si>
    <t>Hospod.výsledek po zdanění</t>
  </si>
  <si>
    <t>Doplňkové údaje:</t>
  </si>
  <si>
    <t>Dotace na investice</t>
  </si>
  <si>
    <t>Použití investičního fondu</t>
  </si>
  <si>
    <t>Použití rezervního fondu</t>
  </si>
  <si>
    <t>Použití fondu odměn</t>
  </si>
  <si>
    <t>Průměrný evid.počet zaměstnanců</t>
  </si>
  <si>
    <t>Průměrný měsíční plat v Kč</t>
  </si>
  <si>
    <t>rok 2007</t>
  </si>
  <si>
    <t>Návrh rok 2009</t>
  </si>
  <si>
    <t>Rozpočet rok 2008</t>
  </si>
  <si>
    <t>VYBRANÉ UKAZATELE PŘÍSPĚVKOVÝCH ORGANIZACÍ - ROK 2009</t>
  </si>
  <si>
    <t>řádek</t>
  </si>
  <si>
    <t>Ukazatel</t>
  </si>
  <si>
    <t>Skutečnost</t>
  </si>
  <si>
    <t>prostředky kraje</t>
  </si>
  <si>
    <t>přímé MŠMT</t>
  </si>
  <si>
    <t>Skutečnost 1.-6. 2008</t>
  </si>
  <si>
    <t>Název organizace: Gymnázium, Prachatice, Zlatá stezka 137</t>
  </si>
  <si>
    <t>Paragrafy rozpočtové skladby: 3121</t>
  </si>
  <si>
    <t>Název organizace: Dům dětí a mládeže, Prachatice, Ševčíkova 273</t>
  </si>
  <si>
    <t>Paragrafy rozpočtové skladby: 3421</t>
  </si>
  <si>
    <t>Název organizace: Základní umělecká škola, Vimperk, Smetanova 405</t>
  </si>
  <si>
    <t>Paragrafy rozpočtové skladby: 3231</t>
  </si>
  <si>
    <t xml:space="preserve">Název organizace: Základní umělecká škola, Prachatice , Husova 110 </t>
  </si>
  <si>
    <t>Název organizace: Dětský domov, základní škola a školní jídelna, Žíchovec 17</t>
  </si>
  <si>
    <t>Paragrafy rozpočtové skladby: 4322</t>
  </si>
  <si>
    <t>Název organizace: Základní škola praktická, Vimperk, 1. máje 127</t>
  </si>
  <si>
    <t>Paragrafy rozpočtové skladby: 3114</t>
  </si>
  <si>
    <t>Název organizace: Základní škola, Prachatice, Zlatá stezka 387</t>
  </si>
  <si>
    <t>Název organizace: Střední škola, Vimperk, Nerudova 267</t>
  </si>
  <si>
    <t>Paragrafy rozpočtové skladby: 3123</t>
  </si>
  <si>
    <t>Název organizace: Střední odborné učiliště, Netolice, Václavská 92</t>
  </si>
  <si>
    <t>Název organizace: VOŠ soc. a SPgŠ, Prachatice, Zahradní 249</t>
  </si>
  <si>
    <t>Paragrafy rozpočtové skladby: 3122</t>
  </si>
  <si>
    <t>Název organizace: Gymnázium a SOŠ ekonom., Prachatice, Pivovarská 69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</si>
</sst>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dd/mm/yy"/>
  </numFmts>
  <fonts count="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3" fontId="0" fillId="0" borderId="1" xfId="0" applyNumberFormat="1" applyFont="1" applyBorder="1" applyAlignment="1" applyProtection="1">
      <alignment/>
      <protection/>
    </xf>
    <xf numFmtId="3" fontId="1" fillId="0" borderId="2" xfId="0" applyNumberFormat="1" applyFont="1" applyBorder="1" applyAlignment="1" applyProtection="1">
      <alignment/>
      <protection/>
    </xf>
    <xf numFmtId="3" fontId="2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3" fontId="0" fillId="0" borderId="4" xfId="0" applyNumberFormat="1" applyFont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5" xfId="0" applyNumberFormat="1" applyFont="1" applyBorder="1" applyAlignment="1" applyProtection="1">
      <alignment/>
      <protection locked="0"/>
    </xf>
    <xf numFmtId="3" fontId="0" fillId="0" borderId="6" xfId="0" applyNumberFormat="1" applyFont="1" applyBorder="1" applyAlignment="1" applyProtection="1">
      <alignment/>
      <protection locked="0"/>
    </xf>
    <xf numFmtId="3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7" xfId="0" applyNumberFormat="1" applyFont="1" applyBorder="1" applyAlignment="1" applyProtection="1">
      <alignment/>
      <protection locked="0"/>
    </xf>
    <xf numFmtId="3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9" xfId="0" applyNumberFormat="1" applyFont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" xfId="0" applyNumberFormat="1" applyFont="1" applyBorder="1" applyAlignment="1" applyProtection="1">
      <alignment/>
      <protection locked="0"/>
    </xf>
    <xf numFmtId="3" fontId="1" fillId="0" borderId="1" xfId="0" applyNumberFormat="1" applyFont="1" applyBorder="1" applyAlignment="1" applyProtection="1">
      <alignment/>
      <protection locked="0"/>
    </xf>
    <xf numFmtId="3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5" xfId="0" applyNumberFormat="1" applyFont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164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7" xfId="0" applyNumberFormat="1" applyFont="1" applyBorder="1" applyAlignment="1" applyProtection="1">
      <alignment/>
      <protection locked="0"/>
    </xf>
    <xf numFmtId="164" fontId="0" fillId="0" borderId="9" xfId="0" applyNumberFormat="1" applyFont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3" fontId="0" fillId="0" borderId="18" xfId="0" applyNumberFormat="1" applyFont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20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horizontal="right" vertical="center" wrapText="1"/>
      <protection/>
    </xf>
    <xf numFmtId="3" fontId="0" fillId="0" borderId="7" xfId="0" applyNumberFormat="1" applyFont="1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3" fontId="0" fillId="0" borderId="28" xfId="0" applyNumberFormat="1" applyFont="1" applyBorder="1" applyAlignment="1" applyProtection="1">
      <alignment/>
      <protection locked="0"/>
    </xf>
    <xf numFmtId="0" fontId="0" fillId="0" borderId="29" xfId="0" applyBorder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3" fontId="1" fillId="0" borderId="1" xfId="0" applyNumberFormat="1" applyFont="1" applyBorder="1" applyAlignment="1" applyProtection="1">
      <alignment/>
      <protection/>
    </xf>
    <xf numFmtId="3" fontId="1" fillId="0" borderId="15" xfId="0" applyNumberFormat="1" applyFont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/>
      <protection/>
    </xf>
    <xf numFmtId="3" fontId="1" fillId="0" borderId="31" xfId="0" applyNumberFormat="1" applyFont="1" applyBorder="1" applyAlignment="1" applyProtection="1">
      <alignment/>
      <protection/>
    </xf>
    <xf numFmtId="3" fontId="1" fillId="0" borderId="32" xfId="0" applyNumberFormat="1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/>
    </xf>
    <xf numFmtId="3" fontId="1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4" xfId="0" applyNumberFormat="1" applyFont="1" applyBorder="1" applyAlignment="1" applyProtection="1">
      <alignment/>
      <protection locked="0"/>
    </xf>
    <xf numFmtId="3" fontId="1" fillId="0" borderId="33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 horizontal="center"/>
      <protection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1" fillId="0" borderId="35" xfId="0" applyNumberFormat="1" applyFont="1" applyBorder="1" applyAlignment="1" applyProtection="1">
      <alignment/>
      <protection locked="0"/>
    </xf>
    <xf numFmtId="3" fontId="1" fillId="0" borderId="36" xfId="0" applyNumberFormat="1" applyFont="1" applyBorder="1" applyAlignment="1" applyProtection="1">
      <alignment/>
      <protection/>
    </xf>
    <xf numFmtId="3" fontId="1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" xfId="0" applyNumberFormat="1" applyFont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" xfId="0" applyNumberFormat="1" applyFont="1" applyBorder="1" applyAlignment="1" applyProtection="1">
      <alignment/>
      <protection/>
    </xf>
    <xf numFmtId="3" fontId="2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39" xfId="0" applyNumberFormat="1" applyFont="1" applyBorder="1" applyAlignment="1" applyProtection="1">
      <alignment/>
      <protection/>
    </xf>
    <xf numFmtId="3" fontId="1" fillId="0" borderId="40" xfId="0" applyNumberFormat="1" applyFont="1" applyBorder="1" applyAlignment="1" applyProtection="1">
      <alignment/>
      <protection/>
    </xf>
    <xf numFmtId="16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1" fillId="0" borderId="35" xfId="0" applyFont="1" applyFill="1" applyBorder="1" applyAlignment="1" applyProtection="1">
      <alignment/>
      <protection/>
    </xf>
    <xf numFmtId="0" fontId="1" fillId="0" borderId="36" xfId="0" applyFont="1" applyBorder="1" applyAlignment="1" applyProtection="1">
      <alignment/>
      <protection/>
    </xf>
    <xf numFmtId="3" fontId="0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7" xfId="0" applyNumberFormat="1" applyFont="1" applyFill="1" applyBorder="1" applyAlignment="1" applyProtection="1">
      <alignment/>
      <protection locked="0"/>
    </xf>
    <xf numFmtId="3" fontId="0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0" xfId="0" applyNumberFormat="1" applyFont="1" applyFill="1" applyBorder="1" applyAlignment="1" applyProtection="1">
      <alignment/>
      <protection locked="0"/>
    </xf>
    <xf numFmtId="3" fontId="0" fillId="2" borderId="9" xfId="0" applyNumberFormat="1" applyFont="1" applyFill="1" applyBorder="1" applyAlignment="1" applyProtection="1">
      <alignment/>
      <protection locked="0"/>
    </xf>
    <xf numFmtId="3" fontId="0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23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42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38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43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42" xfId="0" applyNumberFormat="1" applyFont="1" applyFill="1" applyBorder="1" applyAlignment="1" applyProtection="1">
      <alignment/>
      <protection locked="0"/>
    </xf>
    <xf numFmtId="3" fontId="0" fillId="2" borderId="44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38" xfId="0" applyNumberFormat="1" applyFont="1" applyFill="1" applyBorder="1" applyAlignment="1" applyProtection="1">
      <alignment/>
      <protection locked="0"/>
    </xf>
    <xf numFmtId="3" fontId="0" fillId="2" borderId="41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43" xfId="0" applyNumberFormat="1" applyFont="1" applyFill="1" applyBorder="1" applyAlignment="1" applyProtection="1">
      <alignment/>
      <protection locked="0"/>
    </xf>
    <xf numFmtId="3" fontId="0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6" xfId="0" applyNumberFormat="1" applyFont="1" applyFill="1" applyBorder="1" applyAlignment="1" applyProtection="1">
      <alignment/>
      <protection locked="0"/>
    </xf>
    <xf numFmtId="3" fontId="0" fillId="2" borderId="12" xfId="0" applyNumberFormat="1" applyFont="1" applyFill="1" applyBorder="1" applyAlignment="1" applyProtection="1">
      <alignment/>
      <protection locked="0"/>
    </xf>
    <xf numFmtId="3" fontId="0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9" xfId="0" applyNumberFormat="1" applyFont="1" applyFill="1" applyBorder="1" applyAlignment="1" applyProtection="1">
      <alignment/>
      <protection locked="0"/>
    </xf>
    <xf numFmtId="3" fontId="0" fillId="2" borderId="41" xfId="0" applyNumberFormat="1" applyFont="1" applyFill="1" applyBorder="1" applyAlignment="1" applyProtection="1">
      <alignment/>
      <protection locked="0"/>
    </xf>
    <xf numFmtId="3" fontId="0" fillId="2" borderId="13" xfId="0" applyNumberFormat="1" applyFont="1" applyFill="1" applyBorder="1" applyAlignment="1" applyProtection="1">
      <alignment/>
      <protection locked="0"/>
    </xf>
    <xf numFmtId="3" fontId="0" fillId="2" borderId="17" xfId="0" applyNumberFormat="1" applyFont="1" applyFill="1" applyBorder="1" applyAlignment="1" applyProtection="1">
      <alignment/>
      <protection locked="0"/>
    </xf>
    <xf numFmtId="3" fontId="0" fillId="2" borderId="28" xfId="0" applyNumberFormat="1" applyFont="1" applyFill="1" applyBorder="1" applyAlignment="1" applyProtection="1">
      <alignment/>
      <protection locked="0"/>
    </xf>
    <xf numFmtId="3" fontId="0" fillId="2" borderId="23" xfId="0" applyNumberFormat="1" applyFont="1" applyFill="1" applyBorder="1" applyAlignment="1" applyProtection="1">
      <alignment/>
      <protection locked="0"/>
    </xf>
    <xf numFmtId="3" fontId="0" fillId="2" borderId="6" xfId="0" applyNumberFormat="1" applyFont="1" applyFill="1" applyBorder="1" applyAlignment="1" applyProtection="1">
      <alignment/>
      <protection locked="0"/>
    </xf>
    <xf numFmtId="3" fontId="0" fillId="2" borderId="3" xfId="0" applyNumberFormat="1" applyFont="1" applyFill="1" applyBorder="1" applyAlignment="1" applyProtection="1">
      <alignment/>
      <protection locked="0"/>
    </xf>
    <xf numFmtId="164" fontId="0" fillId="2" borderId="12" xfId="0" applyNumberFormat="1" applyFont="1" applyFill="1" applyBorder="1" applyAlignment="1" applyProtection="1">
      <alignment/>
      <protection locked="0"/>
    </xf>
    <xf numFmtId="164" fontId="0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Font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24">
      <selection activeCell="N54" sqref="N54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49"/>
      <c r="E1" s="149"/>
      <c r="F1" s="149"/>
      <c r="G1" s="149"/>
      <c r="H1" s="149"/>
    </row>
    <row r="2" spans="2:8" ht="15.75">
      <c r="B2" s="2"/>
      <c r="C2" s="43" t="s">
        <v>44</v>
      </c>
      <c r="D2" s="42"/>
      <c r="E2" s="42"/>
      <c r="F2" s="42"/>
      <c r="G2" s="42"/>
      <c r="H2" s="42"/>
    </row>
    <row r="3" spans="2:8" ht="12.75">
      <c r="B3" s="2"/>
      <c r="C3" s="3"/>
      <c r="D3" s="42"/>
      <c r="E3" s="42"/>
      <c r="F3" s="42"/>
      <c r="G3" s="42"/>
      <c r="H3" s="42"/>
    </row>
    <row r="4" spans="1:8" ht="12.75">
      <c r="A4" s="82" t="s">
        <v>51</v>
      </c>
      <c r="B4" s="83"/>
      <c r="C4" s="84"/>
      <c r="D4" s="41"/>
      <c r="E4" s="41"/>
      <c r="F4" s="41"/>
      <c r="G4" s="41"/>
      <c r="H4" s="41"/>
    </row>
    <row r="5" spans="1:12" ht="13.5" thickBot="1">
      <c r="A5" s="82" t="s">
        <v>52</v>
      </c>
      <c r="B5" s="85"/>
      <c r="C5" s="85"/>
      <c r="D5" s="3"/>
      <c r="E5" s="3"/>
      <c r="F5" s="3"/>
      <c r="G5" s="3"/>
      <c r="H5" s="3"/>
      <c r="L5" s="51" t="s">
        <v>0</v>
      </c>
    </row>
    <row r="6" spans="1:12" ht="25.5" customHeight="1">
      <c r="A6" s="44" t="s">
        <v>45</v>
      </c>
      <c r="B6" s="45" t="s">
        <v>46</v>
      </c>
      <c r="C6" s="46" t="s">
        <v>47</v>
      </c>
      <c r="D6" s="151" t="s">
        <v>43</v>
      </c>
      <c r="E6" s="151"/>
      <c r="F6" s="153"/>
      <c r="G6" s="150" t="s">
        <v>50</v>
      </c>
      <c r="H6" s="151"/>
      <c r="I6" s="153"/>
      <c r="J6" s="150" t="s">
        <v>42</v>
      </c>
      <c r="K6" s="151"/>
      <c r="L6" s="152"/>
    </row>
    <row r="7" spans="1:12" ht="12.75" customHeight="1" thickBot="1">
      <c r="A7" s="47"/>
      <c r="B7" s="48"/>
      <c r="C7" s="52" t="s">
        <v>41</v>
      </c>
      <c r="D7" s="49" t="s">
        <v>48</v>
      </c>
      <c r="E7" s="49" t="s">
        <v>1</v>
      </c>
      <c r="F7" s="49" t="s">
        <v>49</v>
      </c>
      <c r="G7" s="49" t="s">
        <v>48</v>
      </c>
      <c r="H7" s="49" t="s">
        <v>1</v>
      </c>
      <c r="I7" s="49" t="s">
        <v>49</v>
      </c>
      <c r="J7" s="49" t="s">
        <v>48</v>
      </c>
      <c r="K7" s="49" t="s">
        <v>1</v>
      </c>
      <c r="L7" s="50" t="s">
        <v>49</v>
      </c>
    </row>
    <row r="8" spans="1:12" ht="12.75" customHeight="1" thickBot="1">
      <c r="A8" s="65">
        <v>1</v>
      </c>
      <c r="B8" s="66" t="s">
        <v>2</v>
      </c>
      <c r="C8" s="67">
        <f aca="true" t="shared" si="0" ref="C8:L8">SUM(C9,C11:C16,C19:C26)</f>
        <v>16456</v>
      </c>
      <c r="D8" s="67">
        <f t="shared" si="0"/>
        <v>3473</v>
      </c>
      <c r="E8" s="67">
        <f t="shared" si="0"/>
        <v>139</v>
      </c>
      <c r="F8" s="67">
        <f t="shared" si="0"/>
        <v>13060</v>
      </c>
      <c r="G8" s="67">
        <f t="shared" si="0"/>
        <v>1224</v>
      </c>
      <c r="H8" s="67">
        <f t="shared" si="0"/>
        <v>44</v>
      </c>
      <c r="I8" s="67">
        <f t="shared" si="0"/>
        <v>6314</v>
      </c>
      <c r="J8" s="67">
        <f t="shared" si="0"/>
        <v>3427</v>
      </c>
      <c r="K8" s="67">
        <f t="shared" si="0"/>
        <v>181</v>
      </c>
      <c r="L8" s="68">
        <f t="shared" si="0"/>
        <v>13502</v>
      </c>
    </row>
    <row r="9" spans="1:12" ht="12.75" customHeight="1">
      <c r="A9" s="62">
        <v>2</v>
      </c>
      <c r="B9" s="63" t="s">
        <v>3</v>
      </c>
      <c r="C9" s="10">
        <v>1014</v>
      </c>
      <c r="D9" s="10">
        <v>691</v>
      </c>
      <c r="E9" s="10">
        <v>60</v>
      </c>
      <c r="F9" s="10">
        <v>110</v>
      </c>
      <c r="G9" s="11">
        <v>128</v>
      </c>
      <c r="H9" s="11"/>
      <c r="I9" s="11">
        <v>28</v>
      </c>
      <c r="J9" s="10">
        <v>841</v>
      </c>
      <c r="K9" s="10">
        <v>60</v>
      </c>
      <c r="L9" s="64">
        <v>110</v>
      </c>
    </row>
    <row r="10" spans="1:12" ht="12.75" customHeight="1">
      <c r="A10" s="58">
        <v>3</v>
      </c>
      <c r="B10" s="53" t="s">
        <v>4</v>
      </c>
      <c r="C10" s="13"/>
      <c r="D10" s="13"/>
      <c r="E10" s="13"/>
      <c r="F10" s="114"/>
      <c r="G10" s="14"/>
      <c r="H10" s="14"/>
      <c r="I10" s="14"/>
      <c r="J10" s="13"/>
      <c r="K10" s="13"/>
      <c r="L10" s="118"/>
    </row>
    <row r="11" spans="1:13" ht="12.75" customHeight="1">
      <c r="A11" s="58">
        <v>4</v>
      </c>
      <c r="B11" s="53" t="s">
        <v>5</v>
      </c>
      <c r="C11" s="13">
        <v>867</v>
      </c>
      <c r="D11" s="13">
        <v>1055</v>
      </c>
      <c r="E11" s="13"/>
      <c r="F11" s="114"/>
      <c r="G11" s="14">
        <v>390</v>
      </c>
      <c r="H11" s="14"/>
      <c r="I11" s="115"/>
      <c r="J11" s="13">
        <v>1055</v>
      </c>
      <c r="K11" s="13"/>
      <c r="L11" s="118"/>
      <c r="M11" s="4"/>
    </row>
    <row r="12" spans="1:12" ht="12.75" customHeight="1">
      <c r="A12" s="58">
        <v>5</v>
      </c>
      <c r="B12" s="53" t="s">
        <v>6</v>
      </c>
      <c r="C12" s="13"/>
      <c r="D12" s="114"/>
      <c r="E12" s="13"/>
      <c r="F12" s="114"/>
      <c r="G12" s="115"/>
      <c r="H12" s="14"/>
      <c r="I12" s="115"/>
      <c r="J12" s="114"/>
      <c r="K12" s="13"/>
      <c r="L12" s="118"/>
    </row>
    <row r="13" spans="1:12" ht="12.75" customHeight="1">
      <c r="A13" s="58">
        <v>6</v>
      </c>
      <c r="B13" s="53" t="s">
        <v>7</v>
      </c>
      <c r="C13" s="13">
        <v>623</v>
      </c>
      <c r="D13" s="13">
        <v>579</v>
      </c>
      <c r="E13" s="13">
        <v>79</v>
      </c>
      <c r="F13" s="13"/>
      <c r="G13" s="14">
        <v>120</v>
      </c>
      <c r="H13" s="14"/>
      <c r="I13" s="14"/>
      <c r="J13" s="13">
        <v>344</v>
      </c>
      <c r="K13" s="13">
        <v>121</v>
      </c>
      <c r="L13" s="16"/>
    </row>
    <row r="14" spans="1:12" ht="12.75" customHeight="1">
      <c r="A14" s="58">
        <v>7</v>
      </c>
      <c r="B14" s="53" t="s">
        <v>8</v>
      </c>
      <c r="C14" s="13">
        <v>44</v>
      </c>
      <c r="D14" s="13"/>
      <c r="E14" s="13"/>
      <c r="F14" s="13">
        <v>40</v>
      </c>
      <c r="G14" s="14">
        <v>1</v>
      </c>
      <c r="H14" s="14">
        <v>9</v>
      </c>
      <c r="I14" s="14">
        <v>39</v>
      </c>
      <c r="J14" s="13"/>
      <c r="K14" s="13"/>
      <c r="L14" s="16">
        <v>40</v>
      </c>
    </row>
    <row r="15" spans="1:12" ht="12.75" customHeight="1">
      <c r="A15" s="58">
        <v>8</v>
      </c>
      <c r="B15" s="53" t="s">
        <v>9</v>
      </c>
      <c r="C15" s="13">
        <v>503</v>
      </c>
      <c r="D15" s="13">
        <v>392</v>
      </c>
      <c r="E15" s="13"/>
      <c r="F15" s="13">
        <v>53</v>
      </c>
      <c r="G15" s="14">
        <v>203</v>
      </c>
      <c r="H15" s="14">
        <v>35</v>
      </c>
      <c r="I15" s="14">
        <v>36</v>
      </c>
      <c r="J15" s="13">
        <v>392</v>
      </c>
      <c r="K15" s="13"/>
      <c r="L15" s="16">
        <v>53</v>
      </c>
    </row>
    <row r="16" spans="1:12" ht="12.75" customHeight="1">
      <c r="A16" s="59">
        <v>9</v>
      </c>
      <c r="B16" s="53" t="s">
        <v>10</v>
      </c>
      <c r="C16" s="54">
        <f aca="true" t="shared" si="1" ref="C16:L16">SUM(C17:C18)</f>
        <v>9245</v>
      </c>
      <c r="D16" s="54">
        <f t="shared" si="1"/>
        <v>0</v>
      </c>
      <c r="E16" s="54">
        <f t="shared" si="1"/>
        <v>0</v>
      </c>
      <c r="F16" s="54">
        <f t="shared" si="1"/>
        <v>9356</v>
      </c>
      <c r="G16" s="54">
        <f t="shared" si="1"/>
        <v>0</v>
      </c>
      <c r="H16" s="54">
        <f t="shared" si="1"/>
        <v>0</v>
      </c>
      <c r="I16" s="54">
        <f t="shared" si="1"/>
        <v>4524</v>
      </c>
      <c r="J16" s="54">
        <f t="shared" si="1"/>
        <v>0</v>
      </c>
      <c r="K16" s="54">
        <f t="shared" si="1"/>
        <v>0</v>
      </c>
      <c r="L16" s="60">
        <f t="shared" si="1"/>
        <v>9683</v>
      </c>
    </row>
    <row r="17" spans="1:12" ht="12.75" customHeight="1">
      <c r="A17" s="58">
        <v>10</v>
      </c>
      <c r="B17" s="53" t="s">
        <v>11</v>
      </c>
      <c r="C17" s="13">
        <v>9163</v>
      </c>
      <c r="D17" s="114"/>
      <c r="E17" s="13"/>
      <c r="F17" s="13">
        <v>9276</v>
      </c>
      <c r="G17" s="55"/>
      <c r="H17" s="14"/>
      <c r="I17" s="14">
        <v>4481</v>
      </c>
      <c r="J17" s="115"/>
      <c r="K17" s="14"/>
      <c r="L17" s="61">
        <v>9603</v>
      </c>
    </row>
    <row r="18" spans="1:12" ht="12.75" customHeight="1">
      <c r="A18" s="58">
        <v>11</v>
      </c>
      <c r="B18" s="53" t="s">
        <v>12</v>
      </c>
      <c r="C18" s="13">
        <v>82</v>
      </c>
      <c r="D18" s="13"/>
      <c r="E18" s="13"/>
      <c r="F18" s="13">
        <v>80</v>
      </c>
      <c r="G18" s="55"/>
      <c r="H18" s="14"/>
      <c r="I18" s="14">
        <v>43</v>
      </c>
      <c r="J18" s="14"/>
      <c r="K18" s="14"/>
      <c r="L18" s="16">
        <v>80</v>
      </c>
    </row>
    <row r="19" spans="1:12" ht="12.75" customHeight="1">
      <c r="A19" s="58">
        <v>12</v>
      </c>
      <c r="B19" s="53" t="s">
        <v>13</v>
      </c>
      <c r="C19" s="13">
        <v>3225</v>
      </c>
      <c r="D19" s="114"/>
      <c r="E19" s="13"/>
      <c r="F19" s="13">
        <v>3275</v>
      </c>
      <c r="G19" s="55"/>
      <c r="H19" s="14"/>
      <c r="I19" s="14">
        <v>1575</v>
      </c>
      <c r="J19" s="114"/>
      <c r="K19" s="13"/>
      <c r="L19" s="61">
        <v>3390</v>
      </c>
    </row>
    <row r="20" spans="1:12" ht="12.75" customHeight="1">
      <c r="A20" s="58">
        <v>13</v>
      </c>
      <c r="B20" s="53" t="s">
        <v>14</v>
      </c>
      <c r="C20" s="13">
        <v>39</v>
      </c>
      <c r="D20" s="13"/>
      <c r="E20" s="13"/>
      <c r="F20" s="13">
        <v>39</v>
      </c>
      <c r="G20" s="14"/>
      <c r="H20" s="14"/>
      <c r="I20" s="14">
        <v>19</v>
      </c>
      <c r="J20" s="13"/>
      <c r="K20" s="13"/>
      <c r="L20" s="21">
        <v>39</v>
      </c>
    </row>
    <row r="21" spans="1:12" ht="12.75" customHeight="1">
      <c r="A21" s="58">
        <v>14</v>
      </c>
      <c r="B21" s="53" t="s">
        <v>15</v>
      </c>
      <c r="C21" s="13">
        <v>183</v>
      </c>
      <c r="D21" s="13"/>
      <c r="E21" s="13"/>
      <c r="F21" s="13">
        <v>185</v>
      </c>
      <c r="G21" s="14"/>
      <c r="H21" s="14"/>
      <c r="I21" s="14">
        <v>90</v>
      </c>
      <c r="J21" s="13"/>
      <c r="K21" s="13"/>
      <c r="L21" s="21">
        <v>185</v>
      </c>
    </row>
    <row r="22" spans="1:12" ht="12.75" customHeight="1">
      <c r="A22" s="58">
        <v>15</v>
      </c>
      <c r="B22" s="53" t="s">
        <v>16</v>
      </c>
      <c r="C22" s="13">
        <v>5</v>
      </c>
      <c r="D22" s="13"/>
      <c r="E22" s="13"/>
      <c r="F22" s="13">
        <v>2</v>
      </c>
      <c r="G22" s="14"/>
      <c r="H22" s="14"/>
      <c r="I22" s="14">
        <v>3</v>
      </c>
      <c r="J22" s="13"/>
      <c r="K22" s="13"/>
      <c r="L22" s="21">
        <v>2</v>
      </c>
    </row>
    <row r="23" spans="1:12" ht="12.75" customHeight="1">
      <c r="A23" s="58">
        <v>16</v>
      </c>
      <c r="B23" s="53" t="s">
        <v>17</v>
      </c>
      <c r="C23" s="13"/>
      <c r="D23" s="13"/>
      <c r="E23" s="13"/>
      <c r="F23" s="114"/>
      <c r="G23" s="14"/>
      <c r="H23" s="14"/>
      <c r="I23" s="115"/>
      <c r="J23" s="13"/>
      <c r="K23" s="13"/>
      <c r="L23" s="119"/>
    </row>
    <row r="24" spans="1:12" ht="12.75" customHeight="1">
      <c r="A24" s="58">
        <v>17</v>
      </c>
      <c r="B24" s="56" t="s">
        <v>18</v>
      </c>
      <c r="C24" s="13">
        <v>30</v>
      </c>
      <c r="D24" s="13">
        <v>10</v>
      </c>
      <c r="E24" s="13"/>
      <c r="F24" s="13"/>
      <c r="G24" s="14">
        <v>17</v>
      </c>
      <c r="H24" s="14"/>
      <c r="I24" s="14"/>
      <c r="J24" s="13">
        <v>10</v>
      </c>
      <c r="K24" s="13"/>
      <c r="L24" s="21"/>
    </row>
    <row r="25" spans="1:12" ht="12.75" customHeight="1">
      <c r="A25" s="58">
        <v>18</v>
      </c>
      <c r="B25" s="56" t="s">
        <v>19</v>
      </c>
      <c r="C25" s="13">
        <v>678</v>
      </c>
      <c r="D25" s="13">
        <v>729</v>
      </c>
      <c r="E25" s="13"/>
      <c r="F25" s="114"/>
      <c r="G25" s="14">
        <v>365</v>
      </c>
      <c r="H25" s="14"/>
      <c r="I25" s="115"/>
      <c r="J25" s="13">
        <v>768</v>
      </c>
      <c r="K25" s="13"/>
      <c r="L25" s="119"/>
    </row>
    <row r="26" spans="1:12" ht="12.75" customHeight="1">
      <c r="A26" s="58">
        <v>19</v>
      </c>
      <c r="B26" s="56" t="s">
        <v>20</v>
      </c>
      <c r="C26" s="13"/>
      <c r="D26" s="13">
        <v>17</v>
      </c>
      <c r="E26" s="13"/>
      <c r="F26" s="13"/>
      <c r="G26" s="14"/>
      <c r="H26" s="14"/>
      <c r="I26" s="55"/>
      <c r="J26" s="13">
        <v>17</v>
      </c>
      <c r="K26" s="13"/>
      <c r="L26" s="21"/>
    </row>
    <row r="27" spans="1:12" ht="12.75" customHeight="1" thickBot="1">
      <c r="A27" s="69">
        <v>20</v>
      </c>
      <c r="B27" s="70" t="s">
        <v>21</v>
      </c>
      <c r="C27" s="17"/>
      <c r="D27" s="116"/>
      <c r="E27" s="17"/>
      <c r="F27" s="116"/>
      <c r="G27" s="117"/>
      <c r="H27" s="18"/>
      <c r="I27" s="117"/>
      <c r="J27" s="116"/>
      <c r="K27" s="17"/>
      <c r="L27" s="120"/>
    </row>
    <row r="28" spans="1:12" ht="12.75" customHeight="1" thickBot="1">
      <c r="A28" s="71">
        <v>21</v>
      </c>
      <c r="B28" s="66" t="s">
        <v>22</v>
      </c>
      <c r="C28" s="67">
        <f aca="true" t="shared" si="2" ref="C28:L28">SUM(C29:C38)</f>
        <v>16639</v>
      </c>
      <c r="D28" s="67">
        <f t="shared" si="2"/>
        <v>3473</v>
      </c>
      <c r="E28" s="67">
        <f t="shared" si="2"/>
        <v>139</v>
      </c>
      <c r="F28" s="67">
        <f t="shared" si="2"/>
        <v>13060</v>
      </c>
      <c r="G28" s="67">
        <f t="shared" si="2"/>
        <v>1737</v>
      </c>
      <c r="H28" s="67">
        <f t="shared" si="2"/>
        <v>126</v>
      </c>
      <c r="I28" s="67">
        <f t="shared" si="2"/>
        <v>6530</v>
      </c>
      <c r="J28" s="67">
        <f t="shared" si="2"/>
        <v>3427</v>
      </c>
      <c r="K28" s="67">
        <f t="shared" si="2"/>
        <v>181</v>
      </c>
      <c r="L28" s="68">
        <f t="shared" si="2"/>
        <v>13502</v>
      </c>
    </row>
    <row r="29" spans="1:12" ht="12.75" customHeight="1">
      <c r="A29" s="57">
        <v>22</v>
      </c>
      <c r="B29" s="101" t="s">
        <v>23</v>
      </c>
      <c r="C29" s="90"/>
      <c r="D29" s="121"/>
      <c r="E29" s="10"/>
      <c r="F29" s="124"/>
      <c r="G29" s="127"/>
      <c r="H29" s="11"/>
      <c r="I29" s="133"/>
      <c r="J29" s="128"/>
      <c r="K29" s="23"/>
      <c r="L29" s="140"/>
    </row>
    <row r="30" spans="1:12" ht="12.75" customHeight="1">
      <c r="A30" s="58">
        <v>23</v>
      </c>
      <c r="B30" s="102" t="s">
        <v>24</v>
      </c>
      <c r="C30" s="91"/>
      <c r="D30" s="121"/>
      <c r="E30" s="10"/>
      <c r="F30" s="128"/>
      <c r="G30" s="127"/>
      <c r="H30" s="14"/>
      <c r="I30" s="134"/>
      <c r="J30" s="125"/>
      <c r="K30" s="15"/>
      <c r="L30" s="118"/>
    </row>
    <row r="31" spans="1:12" ht="12.75" customHeight="1">
      <c r="A31" s="58">
        <v>24</v>
      </c>
      <c r="B31" s="102" t="s">
        <v>25</v>
      </c>
      <c r="C31" s="91"/>
      <c r="D31" s="121"/>
      <c r="E31" s="10"/>
      <c r="F31" s="128"/>
      <c r="G31" s="127"/>
      <c r="H31" s="14"/>
      <c r="I31" s="134"/>
      <c r="J31" s="125"/>
      <c r="K31" s="15"/>
      <c r="L31" s="118"/>
    </row>
    <row r="32" spans="1:12" ht="12.75" customHeight="1">
      <c r="A32" s="58">
        <v>25</v>
      </c>
      <c r="B32" s="102" t="s">
        <v>26</v>
      </c>
      <c r="C32" s="91">
        <v>35</v>
      </c>
      <c r="D32" s="122"/>
      <c r="E32" s="13">
        <v>20</v>
      </c>
      <c r="F32" s="125"/>
      <c r="G32" s="129"/>
      <c r="H32" s="14">
        <v>30</v>
      </c>
      <c r="I32" s="134"/>
      <c r="J32" s="125"/>
      <c r="K32" s="15">
        <v>60</v>
      </c>
      <c r="L32" s="118"/>
    </row>
    <row r="33" spans="1:12" ht="12.75" customHeight="1">
      <c r="A33" s="58">
        <v>26</v>
      </c>
      <c r="B33" s="102" t="s">
        <v>27</v>
      </c>
      <c r="C33" s="91"/>
      <c r="D33" s="122"/>
      <c r="E33" s="13"/>
      <c r="F33" s="125"/>
      <c r="G33" s="129"/>
      <c r="H33" s="14"/>
      <c r="I33" s="134"/>
      <c r="J33" s="125"/>
      <c r="K33" s="15"/>
      <c r="L33" s="118"/>
    </row>
    <row r="34" spans="1:12" ht="12.75" customHeight="1">
      <c r="A34" s="58">
        <v>27</v>
      </c>
      <c r="B34" s="102" t="s">
        <v>28</v>
      </c>
      <c r="C34" s="91">
        <v>234</v>
      </c>
      <c r="D34" s="122"/>
      <c r="E34" s="13">
        <v>114</v>
      </c>
      <c r="F34" s="125"/>
      <c r="G34" s="129"/>
      <c r="H34" s="14">
        <v>65</v>
      </c>
      <c r="I34" s="134"/>
      <c r="J34" s="125"/>
      <c r="K34" s="15">
        <v>120</v>
      </c>
      <c r="L34" s="118"/>
    </row>
    <row r="35" spans="1:12" ht="12.75" customHeight="1">
      <c r="A35" s="58">
        <v>28</v>
      </c>
      <c r="B35" s="102" t="s">
        <v>29</v>
      </c>
      <c r="C35" s="91"/>
      <c r="D35" s="122"/>
      <c r="E35" s="13"/>
      <c r="F35" s="125"/>
      <c r="G35" s="129"/>
      <c r="H35" s="14"/>
      <c r="I35" s="134"/>
      <c r="J35" s="125"/>
      <c r="K35" s="15"/>
      <c r="L35" s="118"/>
    </row>
    <row r="36" spans="1:12" ht="12.75" customHeight="1">
      <c r="A36" s="58">
        <v>29</v>
      </c>
      <c r="B36" s="102" t="s">
        <v>30</v>
      </c>
      <c r="C36" s="113">
        <v>5</v>
      </c>
      <c r="D36" s="123"/>
      <c r="E36" s="17">
        <v>5</v>
      </c>
      <c r="F36" s="130"/>
      <c r="G36" s="129"/>
      <c r="H36" s="14">
        <v>1</v>
      </c>
      <c r="I36" s="137"/>
      <c r="J36" s="130"/>
      <c r="K36" s="19">
        <v>1</v>
      </c>
      <c r="L36" s="118"/>
    </row>
    <row r="37" spans="1:12" ht="12.75" customHeight="1" thickBot="1">
      <c r="A37" s="109">
        <v>30</v>
      </c>
      <c r="B37" s="103" t="s">
        <v>31</v>
      </c>
      <c r="C37" s="113"/>
      <c r="D37" s="123"/>
      <c r="E37" s="17"/>
      <c r="F37" s="130"/>
      <c r="G37" s="131"/>
      <c r="H37" s="18"/>
      <c r="I37" s="137"/>
      <c r="J37" s="130"/>
      <c r="K37" s="19"/>
      <c r="L37" s="141"/>
    </row>
    <row r="38" spans="1:12" ht="12.75" customHeight="1" thickBot="1">
      <c r="A38" s="71">
        <v>31</v>
      </c>
      <c r="B38" s="104" t="s">
        <v>32</v>
      </c>
      <c r="C38" s="28">
        <v>16365</v>
      </c>
      <c r="D38" s="24">
        <v>3473</v>
      </c>
      <c r="E38" s="25">
        <v>0</v>
      </c>
      <c r="F38" s="28">
        <v>13060</v>
      </c>
      <c r="G38" s="26">
        <v>1737</v>
      </c>
      <c r="H38" s="27">
        <v>30</v>
      </c>
      <c r="I38" s="89">
        <v>6530</v>
      </c>
      <c r="J38" s="28">
        <v>3427</v>
      </c>
      <c r="K38" s="25"/>
      <c r="L38" s="29">
        <v>13502</v>
      </c>
    </row>
    <row r="39" spans="1:12" ht="12.75" customHeight="1" thickBot="1">
      <c r="A39" s="71">
        <v>32</v>
      </c>
      <c r="B39" s="105" t="s">
        <v>33</v>
      </c>
      <c r="C39" s="6">
        <f aca="true" t="shared" si="3" ref="C39:L39">C28-C8-C27</f>
        <v>183</v>
      </c>
      <c r="D39" s="5">
        <f t="shared" si="3"/>
        <v>0</v>
      </c>
      <c r="E39" s="5">
        <f t="shared" si="3"/>
        <v>0</v>
      </c>
      <c r="F39" s="96">
        <f t="shared" si="3"/>
        <v>0</v>
      </c>
      <c r="G39" s="9">
        <f t="shared" si="3"/>
        <v>513</v>
      </c>
      <c r="H39" s="5">
        <f t="shared" si="3"/>
        <v>82</v>
      </c>
      <c r="I39" s="96">
        <f t="shared" si="3"/>
        <v>216</v>
      </c>
      <c r="J39" s="67">
        <f t="shared" si="3"/>
        <v>0</v>
      </c>
      <c r="K39" s="6">
        <f t="shared" si="3"/>
        <v>0</v>
      </c>
      <c r="L39" s="98">
        <f t="shared" si="3"/>
        <v>0</v>
      </c>
    </row>
    <row r="40" spans="1:12" ht="12.75" customHeight="1">
      <c r="A40" s="57">
        <v>33</v>
      </c>
      <c r="B40" s="106" t="s">
        <v>34</v>
      </c>
      <c r="C40" s="90"/>
      <c r="D40" s="92"/>
      <c r="E40" s="30"/>
      <c r="F40" s="90"/>
      <c r="G40" s="92"/>
      <c r="H40" s="30"/>
      <c r="I40" s="90"/>
      <c r="J40" s="31"/>
      <c r="K40" s="22"/>
      <c r="L40" s="12"/>
    </row>
    <row r="41" spans="1:12" ht="12.75" customHeight="1">
      <c r="A41" s="58">
        <v>34</v>
      </c>
      <c r="B41" s="107" t="s">
        <v>35</v>
      </c>
      <c r="C41" s="91">
        <v>0</v>
      </c>
      <c r="D41" s="93"/>
      <c r="E41" s="13"/>
      <c r="F41" s="91"/>
      <c r="G41" s="93"/>
      <c r="H41" s="13"/>
      <c r="I41" s="91"/>
      <c r="J41" s="20"/>
      <c r="K41" s="14"/>
      <c r="L41" s="16"/>
    </row>
    <row r="42" spans="1:12" ht="12.75" customHeight="1">
      <c r="A42" s="58">
        <v>35</v>
      </c>
      <c r="B42" s="107" t="s">
        <v>36</v>
      </c>
      <c r="C42" s="91"/>
      <c r="D42" s="122"/>
      <c r="E42" s="13"/>
      <c r="F42" s="125"/>
      <c r="G42" s="122"/>
      <c r="H42" s="13"/>
      <c r="I42" s="125"/>
      <c r="J42" s="134"/>
      <c r="K42" s="14"/>
      <c r="L42" s="118"/>
    </row>
    <row r="43" spans="1:12" ht="12.75" customHeight="1">
      <c r="A43" s="58">
        <v>36</v>
      </c>
      <c r="B43" s="107" t="s">
        <v>37</v>
      </c>
      <c r="C43" s="91">
        <v>0</v>
      </c>
      <c r="D43" s="122"/>
      <c r="E43" s="13"/>
      <c r="F43" s="125"/>
      <c r="G43" s="122"/>
      <c r="H43" s="13"/>
      <c r="I43" s="125"/>
      <c r="J43" s="134"/>
      <c r="K43" s="14"/>
      <c r="L43" s="118"/>
    </row>
    <row r="44" spans="1:12" ht="12.75" customHeight="1">
      <c r="A44" s="58">
        <v>37</v>
      </c>
      <c r="B44" s="107" t="s">
        <v>38</v>
      </c>
      <c r="C44" s="91">
        <v>0</v>
      </c>
      <c r="D44" s="122"/>
      <c r="E44" s="13"/>
      <c r="F44" s="125"/>
      <c r="G44" s="122"/>
      <c r="H44" s="13"/>
      <c r="I44" s="125"/>
      <c r="J44" s="134"/>
      <c r="K44" s="14"/>
      <c r="L44" s="118"/>
    </row>
    <row r="45" spans="1:12" ht="12.75" customHeight="1">
      <c r="A45" s="58">
        <v>38</v>
      </c>
      <c r="B45" s="107" t="s">
        <v>39</v>
      </c>
      <c r="C45" s="100">
        <v>31.37</v>
      </c>
      <c r="D45" s="145"/>
      <c r="E45" s="32"/>
      <c r="F45" s="32">
        <v>32.5</v>
      </c>
      <c r="G45" s="145"/>
      <c r="H45" s="32"/>
      <c r="I45" s="32">
        <v>32.144</v>
      </c>
      <c r="J45" s="144"/>
      <c r="K45" s="33"/>
      <c r="L45" s="34">
        <v>32.5</v>
      </c>
    </row>
    <row r="46" spans="1:12" ht="12.75" customHeight="1" thickBot="1">
      <c r="A46" s="80">
        <v>39</v>
      </c>
      <c r="B46" s="108" t="s">
        <v>40</v>
      </c>
      <c r="C46" s="97">
        <f>(((C17*1000)/C45)/12)</f>
        <v>24341.196472213367</v>
      </c>
      <c r="D46" s="95"/>
      <c r="E46" s="35"/>
      <c r="F46" s="97">
        <f>(((F17*1000)/F45)/12)</f>
        <v>23784.615384615387</v>
      </c>
      <c r="G46" s="94"/>
      <c r="H46" s="36"/>
      <c r="I46" s="81">
        <f>(((I17*1000)/I45)/6)</f>
        <v>23233.9887174382</v>
      </c>
      <c r="J46" s="37"/>
      <c r="K46" s="38"/>
      <c r="L46" s="7">
        <f>(((L17*1000)/L45)/12)</f>
        <v>24623.076923076922</v>
      </c>
    </row>
    <row r="47" spans="1:12" ht="12.7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</row>
    <row r="48" spans="1:12" s="8" customFormat="1" ht="12.75" customHeigh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N54" sqref="N54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49"/>
      <c r="E1" s="149"/>
      <c r="F1" s="149"/>
      <c r="G1" s="149"/>
      <c r="H1" s="149"/>
    </row>
    <row r="2" spans="2:8" ht="15.75">
      <c r="B2" s="2"/>
      <c r="C2" s="43" t="s">
        <v>44</v>
      </c>
      <c r="D2" s="42"/>
      <c r="E2" s="42"/>
      <c r="F2" s="42"/>
      <c r="G2" s="42"/>
      <c r="H2" s="42"/>
    </row>
    <row r="3" spans="2:8" ht="12.75">
      <c r="B3" s="2"/>
      <c r="C3" s="3"/>
      <c r="D3" s="42"/>
      <c r="E3" s="42"/>
      <c r="F3" s="42"/>
      <c r="G3" s="42"/>
      <c r="H3" s="42"/>
    </row>
    <row r="4" spans="1:8" ht="12.75">
      <c r="A4" s="82" t="s">
        <v>55</v>
      </c>
      <c r="B4" s="83"/>
      <c r="C4" s="84"/>
      <c r="D4" s="41"/>
      <c r="E4" s="41"/>
      <c r="F4" s="41"/>
      <c r="G4" s="41"/>
      <c r="H4" s="41"/>
    </row>
    <row r="5" spans="1:12" ht="13.5" thickBot="1">
      <c r="A5" s="82" t="s">
        <v>56</v>
      </c>
      <c r="B5" s="85"/>
      <c r="C5" s="85"/>
      <c r="D5" s="3"/>
      <c r="E5" s="3"/>
      <c r="F5" s="3"/>
      <c r="G5" s="3"/>
      <c r="H5" s="3"/>
      <c r="L5" s="51" t="s">
        <v>0</v>
      </c>
    </row>
    <row r="6" spans="1:12" ht="25.5" customHeight="1">
      <c r="A6" s="44" t="s">
        <v>45</v>
      </c>
      <c r="B6" s="45" t="s">
        <v>46</v>
      </c>
      <c r="C6" s="46" t="s">
        <v>47</v>
      </c>
      <c r="D6" s="151" t="s">
        <v>43</v>
      </c>
      <c r="E6" s="151"/>
      <c r="F6" s="153"/>
      <c r="G6" s="150" t="s">
        <v>50</v>
      </c>
      <c r="H6" s="151"/>
      <c r="I6" s="153"/>
      <c r="J6" s="150" t="s">
        <v>42</v>
      </c>
      <c r="K6" s="151"/>
      <c r="L6" s="152"/>
    </row>
    <row r="7" spans="1:12" ht="12.75" customHeight="1" thickBot="1">
      <c r="A7" s="47"/>
      <c r="B7" s="48"/>
      <c r="C7" s="52" t="s">
        <v>41</v>
      </c>
      <c r="D7" s="49" t="s">
        <v>48</v>
      </c>
      <c r="E7" s="49" t="s">
        <v>1</v>
      </c>
      <c r="F7" s="49" t="s">
        <v>49</v>
      </c>
      <c r="G7" s="49" t="s">
        <v>48</v>
      </c>
      <c r="H7" s="49" t="s">
        <v>1</v>
      </c>
      <c r="I7" s="49" t="s">
        <v>49</v>
      </c>
      <c r="J7" s="49" t="s">
        <v>48</v>
      </c>
      <c r="K7" s="49" t="s">
        <v>1</v>
      </c>
      <c r="L7" s="50" t="s">
        <v>49</v>
      </c>
    </row>
    <row r="8" spans="1:12" ht="12.75" customHeight="1" thickBot="1">
      <c r="A8" s="65">
        <v>1</v>
      </c>
      <c r="B8" s="66" t="s">
        <v>2</v>
      </c>
      <c r="C8" s="67">
        <f aca="true" t="shared" si="0" ref="C8:L8">SUM(C9,C11:C16,C19:C26)</f>
        <v>6013</v>
      </c>
      <c r="D8" s="67">
        <f t="shared" si="0"/>
        <v>37</v>
      </c>
      <c r="E8" s="67">
        <f t="shared" si="0"/>
        <v>1011</v>
      </c>
      <c r="F8" s="67">
        <f t="shared" si="0"/>
        <v>5418</v>
      </c>
      <c r="G8" s="67">
        <f t="shared" si="0"/>
        <v>19</v>
      </c>
      <c r="H8" s="67">
        <f t="shared" si="0"/>
        <v>503</v>
      </c>
      <c r="I8" s="67">
        <f t="shared" si="0"/>
        <v>2643</v>
      </c>
      <c r="J8" s="67">
        <f t="shared" si="0"/>
        <v>49</v>
      </c>
      <c r="K8" s="67">
        <f t="shared" si="0"/>
        <v>1048</v>
      </c>
      <c r="L8" s="68">
        <f t="shared" si="0"/>
        <v>5692</v>
      </c>
    </row>
    <row r="9" spans="1:12" ht="12.75" customHeight="1">
      <c r="A9" s="62">
        <v>2</v>
      </c>
      <c r="B9" s="63" t="s">
        <v>3</v>
      </c>
      <c r="C9" s="10">
        <v>361</v>
      </c>
      <c r="D9" s="10"/>
      <c r="E9" s="10">
        <v>439</v>
      </c>
      <c r="F9" s="10"/>
      <c r="G9" s="11"/>
      <c r="H9" s="11">
        <v>251</v>
      </c>
      <c r="I9" s="11"/>
      <c r="J9" s="10"/>
      <c r="K9" s="10">
        <v>400</v>
      </c>
      <c r="L9" s="64"/>
    </row>
    <row r="10" spans="1:12" ht="12.75" customHeight="1">
      <c r="A10" s="58">
        <v>3</v>
      </c>
      <c r="B10" s="53" t="s">
        <v>4</v>
      </c>
      <c r="C10" s="13"/>
      <c r="D10" s="13"/>
      <c r="E10" s="13"/>
      <c r="F10" s="114"/>
      <c r="G10" s="14"/>
      <c r="H10" s="14"/>
      <c r="I10" s="14"/>
      <c r="J10" s="13"/>
      <c r="K10" s="13"/>
      <c r="L10" s="118"/>
    </row>
    <row r="11" spans="1:13" ht="12.75" customHeight="1">
      <c r="A11" s="58">
        <v>4</v>
      </c>
      <c r="B11" s="53" t="s">
        <v>5</v>
      </c>
      <c r="C11" s="13">
        <v>173</v>
      </c>
      <c r="D11" s="13"/>
      <c r="E11" s="13">
        <v>196</v>
      </c>
      <c r="F11" s="114"/>
      <c r="G11" s="14"/>
      <c r="H11" s="14">
        <v>86</v>
      </c>
      <c r="I11" s="115"/>
      <c r="J11" s="13"/>
      <c r="K11" s="13">
        <v>196</v>
      </c>
      <c r="L11" s="118"/>
      <c r="M11" s="4"/>
    </row>
    <row r="12" spans="1:12" ht="12.75" customHeight="1">
      <c r="A12" s="58">
        <v>5</v>
      </c>
      <c r="B12" s="53" t="s">
        <v>6</v>
      </c>
      <c r="C12" s="13"/>
      <c r="D12" s="114"/>
      <c r="E12" s="13"/>
      <c r="F12" s="114"/>
      <c r="G12" s="115"/>
      <c r="H12" s="14"/>
      <c r="I12" s="115"/>
      <c r="J12" s="114"/>
      <c r="K12" s="13"/>
      <c r="L12" s="118"/>
    </row>
    <row r="13" spans="1:12" ht="12.75" customHeight="1">
      <c r="A13" s="58">
        <v>6</v>
      </c>
      <c r="B13" s="53" t="s">
        <v>7</v>
      </c>
      <c r="C13" s="13">
        <v>41</v>
      </c>
      <c r="D13" s="13"/>
      <c r="E13" s="13">
        <v>61</v>
      </c>
      <c r="F13" s="13"/>
      <c r="G13" s="14"/>
      <c r="H13" s="14"/>
      <c r="I13" s="14"/>
      <c r="J13" s="13"/>
      <c r="K13" s="13">
        <v>137</v>
      </c>
      <c r="L13" s="16"/>
    </row>
    <row r="14" spans="1:12" ht="12.75" customHeight="1">
      <c r="A14" s="58">
        <v>7</v>
      </c>
      <c r="B14" s="53" t="s">
        <v>8</v>
      </c>
      <c r="C14" s="13">
        <v>22</v>
      </c>
      <c r="D14" s="13"/>
      <c r="E14" s="13">
        <v>40</v>
      </c>
      <c r="F14" s="13"/>
      <c r="G14" s="14"/>
      <c r="H14" s="14">
        <v>1</v>
      </c>
      <c r="I14" s="14">
        <v>8</v>
      </c>
      <c r="J14" s="13"/>
      <c r="K14" s="13">
        <v>40</v>
      </c>
      <c r="L14" s="16"/>
    </row>
    <row r="15" spans="1:12" ht="12.75" customHeight="1">
      <c r="A15" s="58">
        <v>8</v>
      </c>
      <c r="B15" s="53" t="s">
        <v>9</v>
      </c>
      <c r="C15" s="13">
        <v>263</v>
      </c>
      <c r="D15" s="13"/>
      <c r="E15" s="13">
        <v>263</v>
      </c>
      <c r="F15" s="13"/>
      <c r="G15" s="14"/>
      <c r="H15" s="14">
        <v>139</v>
      </c>
      <c r="I15" s="14">
        <v>4</v>
      </c>
      <c r="J15" s="13"/>
      <c r="K15" s="13">
        <v>263</v>
      </c>
      <c r="L15" s="16"/>
    </row>
    <row r="16" spans="1:12" ht="12.75" customHeight="1">
      <c r="A16" s="59">
        <v>9</v>
      </c>
      <c r="B16" s="53" t="s">
        <v>10</v>
      </c>
      <c r="C16" s="54">
        <f aca="true" t="shared" si="1" ref="C16:L16">SUM(C17:C18)</f>
        <v>3711</v>
      </c>
      <c r="D16" s="54">
        <f t="shared" si="1"/>
        <v>0</v>
      </c>
      <c r="E16" s="54">
        <f t="shared" si="1"/>
        <v>0</v>
      </c>
      <c r="F16" s="54">
        <f t="shared" si="1"/>
        <v>3943</v>
      </c>
      <c r="G16" s="54">
        <f t="shared" si="1"/>
        <v>0</v>
      </c>
      <c r="H16" s="54">
        <f t="shared" si="1"/>
        <v>18</v>
      </c>
      <c r="I16" s="54">
        <f t="shared" si="1"/>
        <v>1915</v>
      </c>
      <c r="J16" s="54">
        <f t="shared" si="1"/>
        <v>0</v>
      </c>
      <c r="K16" s="54">
        <f t="shared" si="1"/>
        <v>0</v>
      </c>
      <c r="L16" s="60">
        <f t="shared" si="1"/>
        <v>4149</v>
      </c>
    </row>
    <row r="17" spans="1:12" ht="12.75" customHeight="1">
      <c r="A17" s="58">
        <v>10</v>
      </c>
      <c r="B17" s="53" t="s">
        <v>11</v>
      </c>
      <c r="C17" s="13">
        <v>3695</v>
      </c>
      <c r="D17" s="114"/>
      <c r="E17" s="13"/>
      <c r="F17" s="13">
        <v>3933</v>
      </c>
      <c r="G17" s="55"/>
      <c r="H17" s="14"/>
      <c r="I17" s="14">
        <v>1915</v>
      </c>
      <c r="J17" s="115"/>
      <c r="K17" s="14"/>
      <c r="L17" s="61">
        <v>4133</v>
      </c>
    </row>
    <row r="18" spans="1:12" ht="12.75" customHeight="1">
      <c r="A18" s="58">
        <v>11</v>
      </c>
      <c r="B18" s="53" t="s">
        <v>12</v>
      </c>
      <c r="C18" s="13">
        <v>16</v>
      </c>
      <c r="D18" s="13"/>
      <c r="E18" s="13"/>
      <c r="F18" s="13">
        <v>10</v>
      </c>
      <c r="G18" s="55"/>
      <c r="H18" s="14">
        <v>18</v>
      </c>
      <c r="I18" s="14"/>
      <c r="J18" s="14"/>
      <c r="K18" s="14"/>
      <c r="L18" s="16">
        <v>16</v>
      </c>
    </row>
    <row r="19" spans="1:12" ht="12.75" customHeight="1">
      <c r="A19" s="58">
        <v>12</v>
      </c>
      <c r="B19" s="53" t="s">
        <v>13</v>
      </c>
      <c r="C19" s="13">
        <v>1294</v>
      </c>
      <c r="D19" s="114"/>
      <c r="E19" s="13"/>
      <c r="F19" s="13">
        <v>1380</v>
      </c>
      <c r="G19" s="55"/>
      <c r="H19" s="14"/>
      <c r="I19" s="14">
        <v>670</v>
      </c>
      <c r="J19" s="114"/>
      <c r="K19" s="13"/>
      <c r="L19" s="61">
        <v>1446</v>
      </c>
    </row>
    <row r="20" spans="1:12" ht="12.75" customHeight="1">
      <c r="A20" s="58">
        <v>13</v>
      </c>
      <c r="B20" s="53" t="s">
        <v>14</v>
      </c>
      <c r="C20" s="13">
        <v>16</v>
      </c>
      <c r="D20" s="13"/>
      <c r="E20" s="13"/>
      <c r="F20" s="13">
        <v>16</v>
      </c>
      <c r="G20" s="14"/>
      <c r="H20" s="14"/>
      <c r="I20" s="14">
        <v>8</v>
      </c>
      <c r="J20" s="13"/>
      <c r="K20" s="13"/>
      <c r="L20" s="21">
        <v>17</v>
      </c>
    </row>
    <row r="21" spans="1:12" ht="12.75" customHeight="1">
      <c r="A21" s="58">
        <v>14</v>
      </c>
      <c r="B21" s="53" t="s">
        <v>15</v>
      </c>
      <c r="C21" s="13">
        <v>74</v>
      </c>
      <c r="D21" s="13"/>
      <c r="E21" s="13"/>
      <c r="F21" s="13">
        <v>79</v>
      </c>
      <c r="G21" s="14"/>
      <c r="H21" s="14"/>
      <c r="I21" s="14">
        <v>38</v>
      </c>
      <c r="J21" s="13"/>
      <c r="K21" s="13"/>
      <c r="L21" s="21">
        <v>80</v>
      </c>
    </row>
    <row r="22" spans="1:12" ht="12.75" customHeight="1">
      <c r="A22" s="58">
        <v>15</v>
      </c>
      <c r="B22" s="53" t="s">
        <v>16</v>
      </c>
      <c r="C22" s="13"/>
      <c r="D22" s="13"/>
      <c r="E22" s="13"/>
      <c r="F22" s="13"/>
      <c r="G22" s="14"/>
      <c r="H22" s="14"/>
      <c r="I22" s="14"/>
      <c r="J22" s="13"/>
      <c r="K22" s="13"/>
      <c r="L22" s="21"/>
    </row>
    <row r="23" spans="1:12" ht="12.75" customHeight="1">
      <c r="A23" s="58">
        <v>16</v>
      </c>
      <c r="B23" s="53" t="s">
        <v>17</v>
      </c>
      <c r="C23" s="13"/>
      <c r="D23" s="13"/>
      <c r="E23" s="13"/>
      <c r="F23" s="114"/>
      <c r="G23" s="14"/>
      <c r="H23" s="14"/>
      <c r="I23" s="115"/>
      <c r="J23" s="13"/>
      <c r="K23" s="13"/>
      <c r="L23" s="119"/>
    </row>
    <row r="24" spans="1:12" ht="12.75" customHeight="1">
      <c r="A24" s="58">
        <v>17</v>
      </c>
      <c r="B24" s="56" t="s">
        <v>18</v>
      </c>
      <c r="C24" s="13">
        <v>12</v>
      </c>
      <c r="D24" s="13"/>
      <c r="E24" s="13">
        <v>12</v>
      </c>
      <c r="F24" s="13"/>
      <c r="G24" s="14"/>
      <c r="H24" s="14">
        <v>8</v>
      </c>
      <c r="I24" s="14"/>
      <c r="J24" s="13"/>
      <c r="K24" s="13">
        <v>12</v>
      </c>
      <c r="L24" s="21"/>
    </row>
    <row r="25" spans="1:12" ht="12.75" customHeight="1">
      <c r="A25" s="58">
        <v>18</v>
      </c>
      <c r="B25" s="56" t="s">
        <v>19</v>
      </c>
      <c r="C25" s="13">
        <v>46</v>
      </c>
      <c r="D25" s="13">
        <v>37</v>
      </c>
      <c r="E25" s="13"/>
      <c r="F25" s="114"/>
      <c r="G25" s="14">
        <v>19</v>
      </c>
      <c r="H25" s="14"/>
      <c r="I25" s="115"/>
      <c r="J25" s="13">
        <v>49</v>
      </c>
      <c r="K25" s="13"/>
      <c r="L25" s="119"/>
    </row>
    <row r="26" spans="1:12" ht="12.75" customHeight="1">
      <c r="A26" s="58">
        <v>19</v>
      </c>
      <c r="B26" s="56" t="s">
        <v>20</v>
      </c>
      <c r="C26" s="13"/>
      <c r="D26" s="13"/>
      <c r="E26" s="13"/>
      <c r="F26" s="13"/>
      <c r="G26" s="14"/>
      <c r="H26" s="14"/>
      <c r="I26" s="55"/>
      <c r="J26" s="13"/>
      <c r="K26" s="13"/>
      <c r="L26" s="21"/>
    </row>
    <row r="27" spans="1:12" ht="12.75" customHeight="1" thickBot="1">
      <c r="A27" s="69">
        <v>20</v>
      </c>
      <c r="B27" s="70" t="s">
        <v>21</v>
      </c>
      <c r="C27" s="17"/>
      <c r="D27" s="116"/>
      <c r="E27" s="17"/>
      <c r="F27" s="116"/>
      <c r="G27" s="117"/>
      <c r="H27" s="18"/>
      <c r="I27" s="117"/>
      <c r="J27" s="116"/>
      <c r="K27" s="17"/>
      <c r="L27" s="120"/>
    </row>
    <row r="28" spans="1:12" ht="12.75" customHeight="1" thickBot="1">
      <c r="A28" s="72">
        <v>21</v>
      </c>
      <c r="B28" s="73" t="s">
        <v>22</v>
      </c>
      <c r="C28" s="74">
        <f aca="true" t="shared" si="2" ref="C28:L28">SUM(C29:C38)</f>
        <v>6021</v>
      </c>
      <c r="D28" s="74">
        <f t="shared" si="2"/>
        <v>37</v>
      </c>
      <c r="E28" s="74">
        <f t="shared" si="2"/>
        <v>1011</v>
      </c>
      <c r="F28" s="74">
        <f t="shared" si="2"/>
        <v>5418</v>
      </c>
      <c r="G28" s="74">
        <f t="shared" si="2"/>
        <v>19</v>
      </c>
      <c r="H28" s="74">
        <f t="shared" si="2"/>
        <v>589</v>
      </c>
      <c r="I28" s="74">
        <f t="shared" si="2"/>
        <v>2709</v>
      </c>
      <c r="J28" s="74">
        <f t="shared" si="2"/>
        <v>49</v>
      </c>
      <c r="K28" s="74">
        <f t="shared" si="2"/>
        <v>1048</v>
      </c>
      <c r="L28" s="75">
        <f t="shared" si="2"/>
        <v>5692</v>
      </c>
    </row>
    <row r="29" spans="1:12" ht="12.75" customHeight="1">
      <c r="A29" s="57">
        <v>22</v>
      </c>
      <c r="B29" s="101" t="s">
        <v>23</v>
      </c>
      <c r="C29" s="90"/>
      <c r="D29" s="124"/>
      <c r="E29" s="30"/>
      <c r="F29" s="132"/>
      <c r="G29" s="133"/>
      <c r="H29" s="22"/>
      <c r="I29" s="138"/>
      <c r="J29" s="124"/>
      <c r="K29" s="30"/>
      <c r="L29" s="142"/>
    </row>
    <row r="30" spans="1:12" ht="12.75" customHeight="1">
      <c r="A30" s="58">
        <v>23</v>
      </c>
      <c r="B30" s="102" t="s">
        <v>24</v>
      </c>
      <c r="C30" s="91">
        <v>834</v>
      </c>
      <c r="D30" s="125"/>
      <c r="E30" s="13">
        <v>922</v>
      </c>
      <c r="F30" s="114"/>
      <c r="G30" s="134"/>
      <c r="H30" s="14">
        <v>516</v>
      </c>
      <c r="I30" s="115"/>
      <c r="J30" s="125"/>
      <c r="K30" s="13">
        <v>1016</v>
      </c>
      <c r="L30" s="118"/>
    </row>
    <row r="31" spans="1:12" ht="12.75" customHeight="1">
      <c r="A31" s="58">
        <v>24</v>
      </c>
      <c r="B31" s="102" t="s">
        <v>25</v>
      </c>
      <c r="C31" s="91"/>
      <c r="D31" s="125"/>
      <c r="E31" s="13"/>
      <c r="F31" s="114"/>
      <c r="G31" s="134"/>
      <c r="H31" s="14"/>
      <c r="I31" s="115"/>
      <c r="J31" s="125"/>
      <c r="K31" s="13"/>
      <c r="L31" s="118"/>
    </row>
    <row r="32" spans="1:12" ht="12.75" customHeight="1">
      <c r="A32" s="58">
        <v>25</v>
      </c>
      <c r="B32" s="102" t="s">
        <v>26</v>
      </c>
      <c r="C32" s="91">
        <v>14</v>
      </c>
      <c r="D32" s="125"/>
      <c r="E32" s="13">
        <v>32</v>
      </c>
      <c r="F32" s="114"/>
      <c r="G32" s="134"/>
      <c r="H32" s="14">
        <v>16</v>
      </c>
      <c r="I32" s="115"/>
      <c r="J32" s="125"/>
      <c r="K32" s="13">
        <v>32</v>
      </c>
      <c r="L32" s="118"/>
    </row>
    <row r="33" spans="1:12" ht="12.75" customHeight="1">
      <c r="A33" s="58">
        <v>26</v>
      </c>
      <c r="B33" s="102" t="s">
        <v>27</v>
      </c>
      <c r="C33" s="91"/>
      <c r="D33" s="125"/>
      <c r="E33" s="13"/>
      <c r="F33" s="114"/>
      <c r="G33" s="134"/>
      <c r="H33" s="14"/>
      <c r="I33" s="115"/>
      <c r="J33" s="125"/>
      <c r="K33" s="13"/>
      <c r="L33" s="118"/>
    </row>
    <row r="34" spans="1:12" ht="12.75" customHeight="1">
      <c r="A34" s="58">
        <v>27</v>
      </c>
      <c r="B34" s="102" t="s">
        <v>28</v>
      </c>
      <c r="C34" s="91"/>
      <c r="D34" s="125"/>
      <c r="E34" s="13"/>
      <c r="F34" s="114"/>
      <c r="G34" s="134"/>
      <c r="H34" s="14"/>
      <c r="I34" s="115"/>
      <c r="J34" s="125"/>
      <c r="K34" s="13"/>
      <c r="L34" s="118"/>
    </row>
    <row r="35" spans="1:12" ht="12.75" customHeight="1">
      <c r="A35" s="58">
        <v>28</v>
      </c>
      <c r="B35" s="102" t="s">
        <v>29</v>
      </c>
      <c r="C35" s="91"/>
      <c r="D35" s="125"/>
      <c r="E35" s="13"/>
      <c r="F35" s="114"/>
      <c r="G35" s="134"/>
      <c r="H35" s="14"/>
      <c r="I35" s="115"/>
      <c r="J35" s="125"/>
      <c r="K35" s="13"/>
      <c r="L35" s="118"/>
    </row>
    <row r="36" spans="1:12" ht="12.75" customHeight="1">
      <c r="A36" s="58">
        <v>29</v>
      </c>
      <c r="B36" s="102" t="s">
        <v>30</v>
      </c>
      <c r="C36" s="91"/>
      <c r="D36" s="125"/>
      <c r="E36" s="13"/>
      <c r="F36" s="114"/>
      <c r="G36" s="134"/>
      <c r="H36" s="14"/>
      <c r="I36" s="115"/>
      <c r="J36" s="125"/>
      <c r="K36" s="13"/>
      <c r="L36" s="118"/>
    </row>
    <row r="37" spans="1:12" ht="12.75" customHeight="1" thickBot="1">
      <c r="A37" s="80">
        <v>30</v>
      </c>
      <c r="B37" s="110" t="s">
        <v>31</v>
      </c>
      <c r="C37" s="94"/>
      <c r="D37" s="126"/>
      <c r="E37" s="35"/>
      <c r="F37" s="135"/>
      <c r="G37" s="136"/>
      <c r="H37" s="40"/>
      <c r="I37" s="139"/>
      <c r="J37" s="126"/>
      <c r="K37" s="35"/>
      <c r="L37" s="143"/>
    </row>
    <row r="38" spans="1:12" ht="12.75" customHeight="1" thickBot="1">
      <c r="A38" s="76">
        <v>31</v>
      </c>
      <c r="B38" s="111" t="s">
        <v>32</v>
      </c>
      <c r="C38" s="88">
        <v>5173</v>
      </c>
      <c r="D38" s="88">
        <v>37</v>
      </c>
      <c r="E38" s="77">
        <v>57</v>
      </c>
      <c r="F38" s="77">
        <v>5418</v>
      </c>
      <c r="G38" s="86">
        <v>19</v>
      </c>
      <c r="H38" s="78">
        <v>57</v>
      </c>
      <c r="I38" s="78">
        <v>2709</v>
      </c>
      <c r="J38" s="88">
        <v>49</v>
      </c>
      <c r="K38" s="77"/>
      <c r="L38" s="79">
        <v>5692</v>
      </c>
    </row>
    <row r="39" spans="1:12" ht="12.75" customHeight="1" thickBot="1">
      <c r="A39" s="72">
        <v>32</v>
      </c>
      <c r="B39" s="112" t="s">
        <v>33</v>
      </c>
      <c r="C39" s="87">
        <f aca="true" t="shared" si="3" ref="C39:L39">C28-C8-C27</f>
        <v>8</v>
      </c>
      <c r="D39" s="67">
        <f t="shared" si="3"/>
        <v>0</v>
      </c>
      <c r="E39" s="67">
        <f t="shared" si="3"/>
        <v>0</v>
      </c>
      <c r="F39" s="6">
        <f t="shared" si="3"/>
        <v>0</v>
      </c>
      <c r="G39" s="87">
        <f t="shared" si="3"/>
        <v>0</v>
      </c>
      <c r="H39" s="67">
        <f t="shared" si="3"/>
        <v>86</v>
      </c>
      <c r="I39" s="87">
        <f t="shared" si="3"/>
        <v>66</v>
      </c>
      <c r="J39" s="67">
        <f t="shared" si="3"/>
        <v>0</v>
      </c>
      <c r="K39" s="6">
        <f t="shared" si="3"/>
        <v>0</v>
      </c>
      <c r="L39" s="99">
        <f t="shared" si="3"/>
        <v>0</v>
      </c>
    </row>
    <row r="40" spans="1:12" ht="12.75" customHeight="1">
      <c r="A40" s="57">
        <v>33</v>
      </c>
      <c r="B40" s="106" t="s">
        <v>34</v>
      </c>
      <c r="C40" s="90"/>
      <c r="D40" s="90"/>
      <c r="E40" s="30"/>
      <c r="F40" s="30"/>
      <c r="G40" s="90"/>
      <c r="H40" s="30"/>
      <c r="I40" s="30"/>
      <c r="J40" s="31"/>
      <c r="K40" s="22"/>
      <c r="L40" s="12"/>
    </row>
    <row r="41" spans="1:12" ht="12.75" customHeight="1">
      <c r="A41" s="58">
        <v>34</v>
      </c>
      <c r="B41" s="107" t="s">
        <v>35</v>
      </c>
      <c r="C41" s="91"/>
      <c r="D41" s="91"/>
      <c r="E41" s="13"/>
      <c r="F41" s="13"/>
      <c r="G41" s="91"/>
      <c r="H41" s="13"/>
      <c r="I41" s="13"/>
      <c r="J41" s="20"/>
      <c r="K41" s="14"/>
      <c r="L41" s="16"/>
    </row>
    <row r="42" spans="1:12" ht="12.75" customHeight="1">
      <c r="A42" s="58">
        <v>35</v>
      </c>
      <c r="B42" s="107" t="s">
        <v>36</v>
      </c>
      <c r="C42" s="91"/>
      <c r="D42" s="125"/>
      <c r="E42" s="13"/>
      <c r="F42" s="114"/>
      <c r="G42" s="125"/>
      <c r="H42" s="13"/>
      <c r="I42" s="114"/>
      <c r="J42" s="134"/>
      <c r="K42" s="14"/>
      <c r="L42" s="118"/>
    </row>
    <row r="43" spans="1:12" ht="12.75" customHeight="1">
      <c r="A43" s="58">
        <v>36</v>
      </c>
      <c r="B43" s="107" t="s">
        <v>37</v>
      </c>
      <c r="C43" s="91"/>
      <c r="D43" s="125"/>
      <c r="E43" s="13"/>
      <c r="F43" s="114"/>
      <c r="G43" s="125"/>
      <c r="H43" s="13"/>
      <c r="I43" s="114"/>
      <c r="J43" s="134"/>
      <c r="K43" s="14"/>
      <c r="L43" s="118"/>
    </row>
    <row r="44" spans="1:12" ht="12.75" customHeight="1">
      <c r="A44" s="58">
        <v>37</v>
      </c>
      <c r="B44" s="107" t="s">
        <v>38</v>
      </c>
      <c r="C44" s="91"/>
      <c r="D44" s="125"/>
      <c r="E44" s="13"/>
      <c r="F44" s="114"/>
      <c r="G44" s="125"/>
      <c r="H44" s="13"/>
      <c r="I44" s="114"/>
      <c r="J44" s="134"/>
      <c r="K44" s="14"/>
      <c r="L44" s="118"/>
    </row>
    <row r="45" spans="1:12" ht="12.75" customHeight="1">
      <c r="A45" s="58">
        <v>38</v>
      </c>
      <c r="B45" s="107" t="s">
        <v>39</v>
      </c>
      <c r="C45" s="100">
        <v>14.8</v>
      </c>
      <c r="D45" s="145"/>
      <c r="E45" s="32"/>
      <c r="F45" s="32">
        <v>16</v>
      </c>
      <c r="G45" s="145"/>
      <c r="H45" s="32"/>
      <c r="I45" s="32">
        <v>15.5</v>
      </c>
      <c r="J45" s="144"/>
      <c r="K45" s="33"/>
      <c r="L45" s="34">
        <v>16.3</v>
      </c>
    </row>
    <row r="46" spans="1:12" ht="12.75" customHeight="1" thickBot="1">
      <c r="A46" s="80">
        <v>39</v>
      </c>
      <c r="B46" s="108" t="s">
        <v>40</v>
      </c>
      <c r="C46" s="97">
        <f>(((C17*1000)/C45)/12)</f>
        <v>20805.18018018018</v>
      </c>
      <c r="D46" s="95"/>
      <c r="E46" s="35"/>
      <c r="F46" s="97">
        <f>(((F17*1000)/F45)/12)</f>
        <v>20484.375</v>
      </c>
      <c r="G46" s="94"/>
      <c r="H46" s="35"/>
      <c r="I46" s="81">
        <f>(((I17*1000)/I45)/6)</f>
        <v>20591.397849462366</v>
      </c>
      <c r="J46" s="37"/>
      <c r="K46" s="40"/>
      <c r="L46" s="7">
        <f>(((L17*1000)/L45)/12)</f>
        <v>21129.856850715743</v>
      </c>
    </row>
    <row r="47" spans="1:12" ht="12.7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</row>
    <row r="48" spans="1:12" s="8" customFormat="1" ht="12.75" customHeigh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B17">
      <selection activeCell="N54" sqref="N54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49"/>
      <c r="E1" s="149"/>
      <c r="F1" s="149"/>
      <c r="G1" s="149"/>
      <c r="H1" s="149"/>
    </row>
    <row r="2" spans="2:8" ht="15.75">
      <c r="B2" s="2"/>
      <c r="C2" s="43" t="s">
        <v>44</v>
      </c>
      <c r="D2" s="42"/>
      <c r="E2" s="42"/>
      <c r="F2" s="42"/>
      <c r="G2" s="42"/>
      <c r="H2" s="42"/>
    </row>
    <row r="3" spans="2:8" ht="12.75">
      <c r="B3" s="2"/>
      <c r="C3" s="3"/>
      <c r="D3" s="42"/>
      <c r="E3" s="42"/>
      <c r="F3" s="42"/>
      <c r="G3" s="42"/>
      <c r="H3" s="42"/>
    </row>
    <row r="4" spans="1:8" ht="12.75">
      <c r="A4" s="82" t="s">
        <v>53</v>
      </c>
      <c r="B4" s="83"/>
      <c r="C4" s="84"/>
      <c r="D4" s="41"/>
      <c r="E4" s="41"/>
      <c r="F4" s="41"/>
      <c r="G4" s="41"/>
      <c r="H4" s="41"/>
    </row>
    <row r="5" spans="1:12" ht="13.5" thickBot="1">
      <c r="A5" s="82" t="s">
        <v>54</v>
      </c>
      <c r="B5" s="85"/>
      <c r="C5" s="85"/>
      <c r="D5" s="3"/>
      <c r="E5" s="3"/>
      <c r="F5" s="3"/>
      <c r="G5" s="3"/>
      <c r="H5" s="3"/>
      <c r="L5" s="51" t="s">
        <v>0</v>
      </c>
    </row>
    <row r="6" spans="1:12" ht="25.5" customHeight="1">
      <c r="A6" s="44" t="s">
        <v>45</v>
      </c>
      <c r="B6" s="45" t="s">
        <v>46</v>
      </c>
      <c r="C6" s="46" t="s">
        <v>47</v>
      </c>
      <c r="D6" s="151" t="s">
        <v>43</v>
      </c>
      <c r="E6" s="151"/>
      <c r="F6" s="153"/>
      <c r="G6" s="150" t="s">
        <v>50</v>
      </c>
      <c r="H6" s="151"/>
      <c r="I6" s="153"/>
      <c r="J6" s="150" t="s">
        <v>42</v>
      </c>
      <c r="K6" s="151"/>
      <c r="L6" s="152"/>
    </row>
    <row r="7" spans="1:12" ht="12.75" customHeight="1" thickBot="1">
      <c r="A7" s="47"/>
      <c r="B7" s="48"/>
      <c r="C7" s="52" t="s">
        <v>41</v>
      </c>
      <c r="D7" s="49" t="s">
        <v>48</v>
      </c>
      <c r="E7" s="49" t="s">
        <v>1</v>
      </c>
      <c r="F7" s="49" t="s">
        <v>49</v>
      </c>
      <c r="G7" s="49" t="s">
        <v>48</v>
      </c>
      <c r="H7" s="49" t="s">
        <v>1</v>
      </c>
      <c r="I7" s="49" t="s">
        <v>49</v>
      </c>
      <c r="J7" s="49" t="s">
        <v>48</v>
      </c>
      <c r="K7" s="49" t="s">
        <v>1</v>
      </c>
      <c r="L7" s="50" t="s">
        <v>49</v>
      </c>
    </row>
    <row r="8" spans="1:12" ht="12.75" customHeight="1" thickBot="1">
      <c r="A8" s="65">
        <v>1</v>
      </c>
      <c r="B8" s="66" t="s">
        <v>2</v>
      </c>
      <c r="C8" s="67">
        <f aca="true" t="shared" si="0" ref="C8:L8">SUM(C9,C11:C16,C19:C26)</f>
        <v>10458</v>
      </c>
      <c r="D8" s="67">
        <f t="shared" si="0"/>
        <v>1519</v>
      </c>
      <c r="E8" s="67">
        <f t="shared" si="0"/>
        <v>2115</v>
      </c>
      <c r="F8" s="67">
        <f t="shared" si="0"/>
        <v>6296</v>
      </c>
      <c r="G8" s="67">
        <f t="shared" si="0"/>
        <v>623</v>
      </c>
      <c r="H8" s="67">
        <f t="shared" si="0"/>
        <v>2118</v>
      </c>
      <c r="I8" s="67">
        <f t="shared" si="0"/>
        <v>2980</v>
      </c>
      <c r="J8" s="67">
        <f t="shared" si="0"/>
        <v>1518</v>
      </c>
      <c r="K8" s="67">
        <f t="shared" si="0"/>
        <v>2400</v>
      </c>
      <c r="L8" s="68">
        <f t="shared" si="0"/>
        <v>6591</v>
      </c>
    </row>
    <row r="9" spans="1:12" ht="12.75" customHeight="1">
      <c r="A9" s="62">
        <v>2</v>
      </c>
      <c r="B9" s="63" t="s">
        <v>3</v>
      </c>
      <c r="C9" s="10">
        <v>1454</v>
      </c>
      <c r="D9" s="10">
        <v>420</v>
      </c>
      <c r="E9" s="10">
        <v>450</v>
      </c>
      <c r="F9" s="10"/>
      <c r="G9" s="11">
        <v>195</v>
      </c>
      <c r="H9" s="11">
        <v>529</v>
      </c>
      <c r="I9" s="11"/>
      <c r="J9" s="10">
        <v>440</v>
      </c>
      <c r="K9" s="10">
        <v>580</v>
      </c>
      <c r="L9" s="64"/>
    </row>
    <row r="10" spans="1:12" ht="12.75" customHeight="1">
      <c r="A10" s="58">
        <v>3</v>
      </c>
      <c r="B10" s="53" t="s">
        <v>4</v>
      </c>
      <c r="C10" s="13">
        <v>51</v>
      </c>
      <c r="D10" s="13"/>
      <c r="E10" s="13">
        <v>50</v>
      </c>
      <c r="F10" s="114"/>
      <c r="G10" s="14"/>
      <c r="H10" s="14">
        <v>4</v>
      </c>
      <c r="I10" s="14"/>
      <c r="J10" s="13"/>
      <c r="K10" s="13">
        <v>20</v>
      </c>
      <c r="L10" s="118"/>
    </row>
    <row r="11" spans="1:13" ht="12.75" customHeight="1">
      <c r="A11" s="58">
        <v>4</v>
      </c>
      <c r="B11" s="53" t="s">
        <v>5</v>
      </c>
      <c r="C11" s="13">
        <v>346</v>
      </c>
      <c r="D11" s="13">
        <v>314</v>
      </c>
      <c r="E11" s="13"/>
      <c r="F11" s="114"/>
      <c r="G11" s="14">
        <v>113</v>
      </c>
      <c r="H11" s="14"/>
      <c r="I11" s="115"/>
      <c r="J11" s="13">
        <v>314</v>
      </c>
      <c r="K11" s="13"/>
      <c r="L11" s="118"/>
      <c r="M11" s="4"/>
    </row>
    <row r="12" spans="1:12" ht="12.75" customHeight="1">
      <c r="A12" s="58">
        <v>5</v>
      </c>
      <c r="B12" s="53" t="s">
        <v>6</v>
      </c>
      <c r="C12" s="13"/>
      <c r="D12" s="114"/>
      <c r="E12" s="13"/>
      <c r="F12" s="114"/>
      <c r="G12" s="115"/>
      <c r="H12" s="14"/>
      <c r="I12" s="115"/>
      <c r="J12" s="114"/>
      <c r="K12" s="13"/>
      <c r="L12" s="118"/>
    </row>
    <row r="13" spans="1:12" ht="12.75" customHeight="1">
      <c r="A13" s="58">
        <v>6</v>
      </c>
      <c r="B13" s="53" t="s">
        <v>7</v>
      </c>
      <c r="C13" s="13">
        <v>42</v>
      </c>
      <c r="D13" s="13">
        <v>100</v>
      </c>
      <c r="E13" s="13"/>
      <c r="F13" s="13"/>
      <c r="G13" s="14">
        <v>28</v>
      </c>
      <c r="H13" s="14">
        <v>194</v>
      </c>
      <c r="I13" s="14"/>
      <c r="J13" s="13">
        <v>80</v>
      </c>
      <c r="K13" s="13"/>
      <c r="L13" s="16"/>
    </row>
    <row r="14" spans="1:12" ht="12.75" customHeight="1">
      <c r="A14" s="58">
        <v>7</v>
      </c>
      <c r="B14" s="53" t="s">
        <v>8</v>
      </c>
      <c r="C14" s="13">
        <v>28</v>
      </c>
      <c r="D14" s="13"/>
      <c r="E14" s="13"/>
      <c r="F14" s="13"/>
      <c r="G14" s="14"/>
      <c r="H14" s="14">
        <v>18</v>
      </c>
      <c r="I14" s="14"/>
      <c r="J14" s="13"/>
      <c r="K14" s="13"/>
      <c r="L14" s="16"/>
    </row>
    <row r="15" spans="1:12" ht="12.75" customHeight="1">
      <c r="A15" s="58">
        <v>8</v>
      </c>
      <c r="B15" s="53" t="s">
        <v>9</v>
      </c>
      <c r="C15" s="13">
        <v>1884</v>
      </c>
      <c r="D15" s="13">
        <v>526</v>
      </c>
      <c r="E15" s="13">
        <v>1535</v>
      </c>
      <c r="F15" s="13"/>
      <c r="G15" s="14">
        <v>214</v>
      </c>
      <c r="H15" s="14">
        <v>1146</v>
      </c>
      <c r="I15" s="14"/>
      <c r="J15" s="13">
        <v>526</v>
      </c>
      <c r="K15" s="13">
        <v>1680</v>
      </c>
      <c r="L15" s="16"/>
    </row>
    <row r="16" spans="1:12" ht="12.75" customHeight="1">
      <c r="A16" s="59">
        <v>9</v>
      </c>
      <c r="B16" s="53" t="s">
        <v>10</v>
      </c>
      <c r="C16" s="54">
        <f aca="true" t="shared" si="1" ref="C16:L16">SUM(C17:C18)</f>
        <v>4807</v>
      </c>
      <c r="D16" s="54">
        <f t="shared" si="1"/>
        <v>0</v>
      </c>
      <c r="E16" s="54">
        <f t="shared" si="1"/>
        <v>130</v>
      </c>
      <c r="F16" s="54">
        <f t="shared" si="1"/>
        <v>4595</v>
      </c>
      <c r="G16" s="54">
        <f t="shared" si="1"/>
        <v>0</v>
      </c>
      <c r="H16" s="54">
        <f t="shared" si="1"/>
        <v>143</v>
      </c>
      <c r="I16" s="54">
        <f t="shared" si="1"/>
        <v>2204</v>
      </c>
      <c r="J16" s="54">
        <f t="shared" si="1"/>
        <v>0</v>
      </c>
      <c r="K16" s="54">
        <f t="shared" si="1"/>
        <v>140</v>
      </c>
      <c r="L16" s="60">
        <f t="shared" si="1"/>
        <v>4802</v>
      </c>
    </row>
    <row r="17" spans="1:12" ht="12.75" customHeight="1">
      <c r="A17" s="58">
        <v>10</v>
      </c>
      <c r="B17" s="53" t="s">
        <v>11</v>
      </c>
      <c r="C17" s="13">
        <v>3959</v>
      </c>
      <c r="D17" s="114"/>
      <c r="E17" s="13">
        <v>30</v>
      </c>
      <c r="F17" s="13">
        <v>3825</v>
      </c>
      <c r="G17" s="55"/>
      <c r="H17" s="14">
        <v>83</v>
      </c>
      <c r="I17" s="14">
        <v>1812</v>
      </c>
      <c r="J17" s="115"/>
      <c r="K17" s="14">
        <v>20</v>
      </c>
      <c r="L17" s="61">
        <v>4012</v>
      </c>
    </row>
    <row r="18" spans="1:12" ht="12.75" customHeight="1">
      <c r="A18" s="58">
        <v>11</v>
      </c>
      <c r="B18" s="53" t="s">
        <v>12</v>
      </c>
      <c r="C18" s="13">
        <v>848</v>
      </c>
      <c r="D18" s="13"/>
      <c r="E18" s="13">
        <v>100</v>
      </c>
      <c r="F18" s="13">
        <v>770</v>
      </c>
      <c r="G18" s="55"/>
      <c r="H18" s="14">
        <v>60</v>
      </c>
      <c r="I18" s="14">
        <v>392</v>
      </c>
      <c r="J18" s="14"/>
      <c r="K18" s="14">
        <v>120</v>
      </c>
      <c r="L18" s="16">
        <v>790</v>
      </c>
    </row>
    <row r="19" spans="1:12" ht="12.75" customHeight="1">
      <c r="A19" s="58">
        <v>12</v>
      </c>
      <c r="B19" s="53" t="s">
        <v>13</v>
      </c>
      <c r="C19" s="13">
        <v>1592</v>
      </c>
      <c r="D19" s="114"/>
      <c r="E19" s="13"/>
      <c r="F19" s="13">
        <v>1608</v>
      </c>
      <c r="G19" s="55"/>
      <c r="H19" s="14">
        <v>31</v>
      </c>
      <c r="I19" s="14">
        <v>731</v>
      </c>
      <c r="J19" s="114"/>
      <c r="K19" s="13"/>
      <c r="L19" s="61">
        <v>1691</v>
      </c>
    </row>
    <row r="20" spans="1:12" ht="12.75" customHeight="1">
      <c r="A20" s="58">
        <v>13</v>
      </c>
      <c r="B20" s="53" t="s">
        <v>14</v>
      </c>
      <c r="C20" s="13">
        <v>19</v>
      </c>
      <c r="D20" s="13"/>
      <c r="E20" s="13"/>
      <c r="F20" s="13">
        <v>16</v>
      </c>
      <c r="G20" s="14"/>
      <c r="H20" s="14"/>
      <c r="I20" s="14">
        <v>9</v>
      </c>
      <c r="J20" s="13"/>
      <c r="K20" s="13"/>
      <c r="L20" s="21">
        <v>20</v>
      </c>
    </row>
    <row r="21" spans="1:12" ht="12.75" customHeight="1">
      <c r="A21" s="58">
        <v>14</v>
      </c>
      <c r="B21" s="53" t="s">
        <v>15</v>
      </c>
      <c r="C21" s="13">
        <v>170</v>
      </c>
      <c r="D21" s="13"/>
      <c r="E21" s="13"/>
      <c r="F21" s="13">
        <v>77</v>
      </c>
      <c r="G21" s="14">
        <v>3</v>
      </c>
      <c r="H21" s="14">
        <v>57</v>
      </c>
      <c r="I21" s="14">
        <v>36</v>
      </c>
      <c r="J21" s="13"/>
      <c r="K21" s="13"/>
      <c r="L21" s="21">
        <v>78</v>
      </c>
    </row>
    <row r="22" spans="1:12" ht="12.75" customHeight="1">
      <c r="A22" s="58">
        <v>15</v>
      </c>
      <c r="B22" s="53" t="s">
        <v>16</v>
      </c>
      <c r="C22" s="13"/>
      <c r="D22" s="13">
        <v>10</v>
      </c>
      <c r="E22" s="13"/>
      <c r="F22" s="13"/>
      <c r="G22" s="14"/>
      <c r="H22" s="14"/>
      <c r="I22" s="14"/>
      <c r="J22" s="13">
        <v>5</v>
      </c>
      <c r="K22" s="13"/>
      <c r="L22" s="21"/>
    </row>
    <row r="23" spans="1:12" ht="12.75" customHeight="1">
      <c r="A23" s="58">
        <v>16</v>
      </c>
      <c r="B23" s="53" t="s">
        <v>17</v>
      </c>
      <c r="C23" s="13"/>
      <c r="D23" s="13">
        <v>5</v>
      </c>
      <c r="E23" s="13"/>
      <c r="F23" s="114"/>
      <c r="G23" s="14"/>
      <c r="H23" s="14"/>
      <c r="I23" s="115"/>
      <c r="J23" s="13">
        <v>5</v>
      </c>
      <c r="K23" s="13"/>
      <c r="L23" s="119"/>
    </row>
    <row r="24" spans="1:12" ht="12.75" customHeight="1">
      <c r="A24" s="58">
        <v>17</v>
      </c>
      <c r="B24" s="56" t="s">
        <v>18</v>
      </c>
      <c r="C24" s="13">
        <v>78</v>
      </c>
      <c r="D24" s="13">
        <v>101</v>
      </c>
      <c r="E24" s="13"/>
      <c r="F24" s="13"/>
      <c r="G24" s="14">
        <v>51</v>
      </c>
      <c r="H24" s="14"/>
      <c r="I24" s="14"/>
      <c r="J24" s="13">
        <v>106</v>
      </c>
      <c r="K24" s="13"/>
      <c r="L24" s="21"/>
    </row>
    <row r="25" spans="1:12" ht="12.75" customHeight="1">
      <c r="A25" s="58">
        <v>18</v>
      </c>
      <c r="B25" s="56" t="s">
        <v>19</v>
      </c>
      <c r="C25" s="13">
        <v>38</v>
      </c>
      <c r="D25" s="13">
        <v>38</v>
      </c>
      <c r="E25" s="13"/>
      <c r="F25" s="114"/>
      <c r="G25" s="14">
        <v>19</v>
      </c>
      <c r="H25" s="14"/>
      <c r="I25" s="115"/>
      <c r="J25" s="13">
        <v>37</v>
      </c>
      <c r="K25" s="13"/>
      <c r="L25" s="119"/>
    </row>
    <row r="26" spans="1:12" ht="12.75" customHeight="1">
      <c r="A26" s="58">
        <v>19</v>
      </c>
      <c r="B26" s="56" t="s">
        <v>20</v>
      </c>
      <c r="C26" s="13"/>
      <c r="D26" s="13">
        <v>5</v>
      </c>
      <c r="E26" s="13"/>
      <c r="F26" s="13"/>
      <c r="G26" s="14"/>
      <c r="H26" s="14"/>
      <c r="I26" s="55"/>
      <c r="J26" s="13">
        <v>5</v>
      </c>
      <c r="K26" s="13"/>
      <c r="L26" s="21"/>
    </row>
    <row r="27" spans="1:12" ht="12.75" customHeight="1" thickBot="1">
      <c r="A27" s="69">
        <v>20</v>
      </c>
      <c r="B27" s="70" t="s">
        <v>21</v>
      </c>
      <c r="C27" s="17"/>
      <c r="D27" s="116"/>
      <c r="E27" s="17"/>
      <c r="F27" s="116"/>
      <c r="G27" s="117"/>
      <c r="H27" s="18"/>
      <c r="I27" s="117"/>
      <c r="J27" s="116"/>
      <c r="K27" s="17"/>
      <c r="L27" s="120"/>
    </row>
    <row r="28" spans="1:12" ht="12.75" customHeight="1" thickBot="1">
      <c r="A28" s="71">
        <v>21</v>
      </c>
      <c r="B28" s="66" t="s">
        <v>22</v>
      </c>
      <c r="C28" s="67">
        <f aca="true" t="shared" si="2" ref="C28:L28">SUM(C29:C38)</f>
        <v>10524</v>
      </c>
      <c r="D28" s="67">
        <f t="shared" si="2"/>
        <v>1519</v>
      </c>
      <c r="E28" s="67">
        <f t="shared" si="2"/>
        <v>2115</v>
      </c>
      <c r="F28" s="67">
        <f t="shared" si="2"/>
        <v>6296</v>
      </c>
      <c r="G28" s="67">
        <f t="shared" si="2"/>
        <v>760</v>
      </c>
      <c r="H28" s="67">
        <f t="shared" si="2"/>
        <v>3665</v>
      </c>
      <c r="I28" s="67">
        <f t="shared" si="2"/>
        <v>3148</v>
      </c>
      <c r="J28" s="67">
        <f t="shared" si="2"/>
        <v>1518</v>
      </c>
      <c r="K28" s="67">
        <f t="shared" si="2"/>
        <v>2400</v>
      </c>
      <c r="L28" s="68">
        <f t="shared" si="2"/>
        <v>6591</v>
      </c>
    </row>
    <row r="29" spans="1:12" ht="12.75" customHeight="1">
      <c r="A29" s="57">
        <v>22</v>
      </c>
      <c r="B29" s="101" t="s">
        <v>23</v>
      </c>
      <c r="C29" s="90"/>
      <c r="D29" s="121"/>
      <c r="E29" s="10"/>
      <c r="F29" s="124"/>
      <c r="G29" s="127"/>
      <c r="H29" s="11"/>
      <c r="I29" s="133"/>
      <c r="J29" s="128"/>
      <c r="K29" s="23"/>
      <c r="L29" s="140"/>
    </row>
    <row r="30" spans="1:12" ht="12.75" customHeight="1">
      <c r="A30" s="58">
        <v>23</v>
      </c>
      <c r="B30" s="102" t="s">
        <v>24</v>
      </c>
      <c r="C30" s="91">
        <v>2335</v>
      </c>
      <c r="D30" s="121"/>
      <c r="E30" s="10">
        <v>2000</v>
      </c>
      <c r="F30" s="128"/>
      <c r="G30" s="127"/>
      <c r="H30" s="14">
        <v>2927</v>
      </c>
      <c r="I30" s="134"/>
      <c r="J30" s="125"/>
      <c r="K30" s="15">
        <v>2300</v>
      </c>
      <c r="L30" s="118"/>
    </row>
    <row r="31" spans="1:12" ht="12.75" customHeight="1">
      <c r="A31" s="58">
        <v>24</v>
      </c>
      <c r="B31" s="102" t="s">
        <v>25</v>
      </c>
      <c r="C31" s="91"/>
      <c r="D31" s="121"/>
      <c r="E31" s="10"/>
      <c r="F31" s="128"/>
      <c r="G31" s="127"/>
      <c r="H31" s="14"/>
      <c r="I31" s="134"/>
      <c r="J31" s="125"/>
      <c r="K31" s="15"/>
      <c r="L31" s="118"/>
    </row>
    <row r="32" spans="1:12" ht="12.75" customHeight="1">
      <c r="A32" s="58">
        <v>25</v>
      </c>
      <c r="B32" s="102" t="s">
        <v>26</v>
      </c>
      <c r="C32" s="91">
        <v>44</v>
      </c>
      <c r="D32" s="122"/>
      <c r="E32" s="13">
        <v>25</v>
      </c>
      <c r="F32" s="125"/>
      <c r="G32" s="129"/>
      <c r="H32" s="14">
        <v>36</v>
      </c>
      <c r="I32" s="134"/>
      <c r="J32" s="125"/>
      <c r="K32" s="15">
        <v>50</v>
      </c>
      <c r="L32" s="118"/>
    </row>
    <row r="33" spans="1:12" ht="12.75" customHeight="1">
      <c r="A33" s="58">
        <v>26</v>
      </c>
      <c r="B33" s="102" t="s">
        <v>27</v>
      </c>
      <c r="C33" s="91">
        <v>53</v>
      </c>
      <c r="D33" s="122"/>
      <c r="E33" s="13">
        <v>40</v>
      </c>
      <c r="F33" s="125"/>
      <c r="G33" s="129"/>
      <c r="H33" s="14">
        <v>222</v>
      </c>
      <c r="I33" s="134"/>
      <c r="J33" s="125"/>
      <c r="K33" s="15">
        <v>50</v>
      </c>
      <c r="L33" s="118"/>
    </row>
    <row r="34" spans="1:12" ht="12.75" customHeight="1">
      <c r="A34" s="58">
        <v>27</v>
      </c>
      <c r="B34" s="102" t="s">
        <v>28</v>
      </c>
      <c r="C34" s="91">
        <v>72</v>
      </c>
      <c r="D34" s="122"/>
      <c r="E34" s="13">
        <v>50</v>
      </c>
      <c r="F34" s="125"/>
      <c r="G34" s="129"/>
      <c r="H34" s="14">
        <v>215</v>
      </c>
      <c r="I34" s="134"/>
      <c r="J34" s="125"/>
      <c r="K34" s="15"/>
      <c r="L34" s="118"/>
    </row>
    <row r="35" spans="1:12" ht="12.75" customHeight="1">
      <c r="A35" s="58">
        <v>28</v>
      </c>
      <c r="B35" s="102" t="s">
        <v>29</v>
      </c>
      <c r="C35" s="91"/>
      <c r="D35" s="122"/>
      <c r="E35" s="13"/>
      <c r="F35" s="125"/>
      <c r="G35" s="129"/>
      <c r="H35" s="14"/>
      <c r="I35" s="134"/>
      <c r="J35" s="125"/>
      <c r="K35" s="15"/>
      <c r="L35" s="118"/>
    </row>
    <row r="36" spans="1:12" ht="12.75" customHeight="1">
      <c r="A36" s="58">
        <v>29</v>
      </c>
      <c r="B36" s="102" t="s">
        <v>30</v>
      </c>
      <c r="C36" s="113"/>
      <c r="D36" s="123"/>
      <c r="E36" s="17"/>
      <c r="F36" s="130"/>
      <c r="G36" s="129"/>
      <c r="H36" s="14"/>
      <c r="I36" s="137"/>
      <c r="J36" s="130"/>
      <c r="K36" s="19"/>
      <c r="L36" s="118"/>
    </row>
    <row r="37" spans="1:12" ht="12.75" customHeight="1" thickBot="1">
      <c r="A37" s="109">
        <v>30</v>
      </c>
      <c r="B37" s="103" t="s">
        <v>31</v>
      </c>
      <c r="C37" s="113"/>
      <c r="D37" s="123"/>
      <c r="E37" s="17"/>
      <c r="F37" s="130"/>
      <c r="G37" s="131"/>
      <c r="H37" s="18"/>
      <c r="I37" s="137"/>
      <c r="J37" s="130"/>
      <c r="K37" s="19"/>
      <c r="L37" s="141"/>
    </row>
    <row r="38" spans="1:12" ht="12.75" customHeight="1" thickBot="1">
      <c r="A38" s="71">
        <v>31</v>
      </c>
      <c r="B38" s="104" t="s">
        <v>32</v>
      </c>
      <c r="C38" s="28">
        <v>8020</v>
      </c>
      <c r="D38" s="24">
        <v>1519</v>
      </c>
      <c r="E38" s="25"/>
      <c r="F38" s="28">
        <v>6296</v>
      </c>
      <c r="G38" s="26">
        <v>760</v>
      </c>
      <c r="H38" s="27">
        <v>265</v>
      </c>
      <c r="I38" s="89">
        <v>3148</v>
      </c>
      <c r="J38" s="28">
        <v>1518</v>
      </c>
      <c r="K38" s="25"/>
      <c r="L38" s="29">
        <v>6591</v>
      </c>
    </row>
    <row r="39" spans="1:12" ht="12.75" customHeight="1" thickBot="1">
      <c r="A39" s="71">
        <v>32</v>
      </c>
      <c r="B39" s="105" t="s">
        <v>33</v>
      </c>
      <c r="C39" s="6">
        <f aca="true" t="shared" si="3" ref="C39:L39">C28-C8-C27</f>
        <v>66</v>
      </c>
      <c r="D39" s="5">
        <f t="shared" si="3"/>
        <v>0</v>
      </c>
      <c r="E39" s="5">
        <f t="shared" si="3"/>
        <v>0</v>
      </c>
      <c r="F39" s="96">
        <f t="shared" si="3"/>
        <v>0</v>
      </c>
      <c r="G39" s="9">
        <f t="shared" si="3"/>
        <v>137</v>
      </c>
      <c r="H39" s="5">
        <f t="shared" si="3"/>
        <v>1547</v>
      </c>
      <c r="I39" s="96">
        <f t="shared" si="3"/>
        <v>168</v>
      </c>
      <c r="J39" s="67">
        <f t="shared" si="3"/>
        <v>0</v>
      </c>
      <c r="K39" s="6">
        <f t="shared" si="3"/>
        <v>0</v>
      </c>
      <c r="L39" s="98">
        <f t="shared" si="3"/>
        <v>0</v>
      </c>
    </row>
    <row r="40" spans="1:12" ht="12.75" customHeight="1">
      <c r="A40" s="57">
        <v>33</v>
      </c>
      <c r="B40" s="106" t="s">
        <v>34</v>
      </c>
      <c r="C40" s="90"/>
      <c r="D40" s="92"/>
      <c r="E40" s="30"/>
      <c r="F40" s="90"/>
      <c r="G40" s="92"/>
      <c r="H40" s="30"/>
      <c r="I40" s="90"/>
      <c r="J40" s="31"/>
      <c r="K40" s="22"/>
      <c r="L40" s="12"/>
    </row>
    <row r="41" spans="1:12" ht="12.75" customHeight="1">
      <c r="A41" s="58">
        <v>34</v>
      </c>
      <c r="B41" s="107" t="s">
        <v>35</v>
      </c>
      <c r="C41" s="91"/>
      <c r="D41" s="93"/>
      <c r="E41" s="13"/>
      <c r="F41" s="91"/>
      <c r="G41" s="93"/>
      <c r="H41" s="13"/>
      <c r="I41" s="91"/>
      <c r="J41" s="20"/>
      <c r="K41" s="14"/>
      <c r="L41" s="16"/>
    </row>
    <row r="42" spans="1:12" ht="12.75" customHeight="1">
      <c r="A42" s="58">
        <v>35</v>
      </c>
      <c r="B42" s="107" t="s">
        <v>36</v>
      </c>
      <c r="C42" s="91"/>
      <c r="D42" s="122"/>
      <c r="E42" s="13"/>
      <c r="F42" s="125"/>
      <c r="G42" s="122"/>
      <c r="H42" s="13"/>
      <c r="I42" s="125"/>
      <c r="J42" s="134"/>
      <c r="K42" s="14"/>
      <c r="L42" s="118"/>
    </row>
    <row r="43" spans="1:12" ht="12.75" customHeight="1">
      <c r="A43" s="58">
        <v>36</v>
      </c>
      <c r="B43" s="107" t="s">
        <v>37</v>
      </c>
      <c r="C43" s="91">
        <v>46</v>
      </c>
      <c r="D43" s="122"/>
      <c r="E43" s="13">
        <v>10</v>
      </c>
      <c r="F43" s="125"/>
      <c r="G43" s="122"/>
      <c r="H43" s="13">
        <v>222</v>
      </c>
      <c r="I43" s="125"/>
      <c r="J43" s="134"/>
      <c r="K43" s="14">
        <v>30</v>
      </c>
      <c r="L43" s="118"/>
    </row>
    <row r="44" spans="1:12" ht="12.75" customHeight="1">
      <c r="A44" s="58">
        <v>37</v>
      </c>
      <c r="B44" s="107" t="s">
        <v>38</v>
      </c>
      <c r="C44" s="91">
        <v>7</v>
      </c>
      <c r="D44" s="122"/>
      <c r="E44" s="13">
        <v>30</v>
      </c>
      <c r="F44" s="125"/>
      <c r="G44" s="122"/>
      <c r="H44" s="13"/>
      <c r="I44" s="125"/>
      <c r="J44" s="134"/>
      <c r="K44" s="14">
        <v>20</v>
      </c>
      <c r="L44" s="118"/>
    </row>
    <row r="45" spans="1:12" ht="12.75" customHeight="1">
      <c r="A45" s="58">
        <v>38</v>
      </c>
      <c r="B45" s="107" t="s">
        <v>39</v>
      </c>
      <c r="C45" s="100">
        <v>19.3</v>
      </c>
      <c r="D45" s="145"/>
      <c r="E45" s="32"/>
      <c r="F45" s="32">
        <v>17.5</v>
      </c>
      <c r="G45" s="145"/>
      <c r="H45" s="32">
        <v>1.5</v>
      </c>
      <c r="I45" s="32">
        <v>17.4</v>
      </c>
      <c r="J45" s="144"/>
      <c r="K45" s="33"/>
      <c r="L45" s="34">
        <v>17.5</v>
      </c>
    </row>
    <row r="46" spans="1:12" ht="12.75" customHeight="1" thickBot="1">
      <c r="A46" s="80">
        <v>39</v>
      </c>
      <c r="B46" s="108" t="s">
        <v>40</v>
      </c>
      <c r="C46" s="97">
        <f>(((C17*1000)/C45)/12)</f>
        <v>17094.12780656304</v>
      </c>
      <c r="D46" s="95"/>
      <c r="E46" s="35"/>
      <c r="F46" s="97">
        <f>(((F17*1000)/F45)/12)</f>
        <v>18214.285714285714</v>
      </c>
      <c r="G46" s="94"/>
      <c r="H46" s="36"/>
      <c r="I46" s="81">
        <f>(((I17*1000)/I45)/6)</f>
        <v>17356.32183908046</v>
      </c>
      <c r="J46" s="37"/>
      <c r="K46" s="38"/>
      <c r="L46" s="7">
        <f>(((L17*1000)/L45)/12)</f>
        <v>19104.761904761905</v>
      </c>
    </row>
    <row r="47" spans="1:12" ht="12.7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</row>
    <row r="48" spans="1:12" s="8" customFormat="1" ht="12.75" customHeigh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9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D15">
      <selection activeCell="N54" sqref="N54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49"/>
      <c r="E1" s="149"/>
      <c r="F1" s="149"/>
      <c r="G1" s="149"/>
      <c r="H1" s="149"/>
    </row>
    <row r="2" spans="2:8" ht="15.75">
      <c r="B2" s="2"/>
      <c r="C2" s="43" t="s">
        <v>44</v>
      </c>
      <c r="D2" s="42"/>
      <c r="E2" s="42"/>
      <c r="F2" s="42"/>
      <c r="G2" s="42"/>
      <c r="H2" s="42"/>
    </row>
    <row r="3" spans="2:8" ht="12.75">
      <c r="B3" s="2"/>
      <c r="C3" s="3"/>
      <c r="D3" s="42"/>
      <c r="E3" s="42"/>
      <c r="F3" s="42"/>
      <c r="G3" s="42"/>
      <c r="H3" s="42"/>
    </row>
    <row r="4" spans="1:8" ht="12.75">
      <c r="A4" s="82" t="s">
        <v>68</v>
      </c>
      <c r="B4" s="83"/>
      <c r="C4" s="84"/>
      <c r="D4" s="84"/>
      <c r="E4" s="41"/>
      <c r="F4" s="41"/>
      <c r="G4" s="41"/>
      <c r="H4" s="41"/>
    </row>
    <row r="5" spans="1:12" ht="13.5" thickBot="1">
      <c r="A5" s="82" t="s">
        <v>52</v>
      </c>
      <c r="B5" s="85"/>
      <c r="C5" s="85"/>
      <c r="D5" s="85"/>
      <c r="E5" s="3"/>
      <c r="F5" s="3"/>
      <c r="G5" s="3"/>
      <c r="H5" s="3"/>
      <c r="L5" s="51" t="s">
        <v>0</v>
      </c>
    </row>
    <row r="6" spans="1:12" ht="25.5" customHeight="1">
      <c r="A6" s="44" t="s">
        <v>45</v>
      </c>
      <c r="B6" s="45" t="s">
        <v>46</v>
      </c>
      <c r="C6" s="46" t="s">
        <v>47</v>
      </c>
      <c r="D6" s="151" t="s">
        <v>43</v>
      </c>
      <c r="E6" s="151"/>
      <c r="F6" s="153"/>
      <c r="G6" s="150" t="s">
        <v>50</v>
      </c>
      <c r="H6" s="151"/>
      <c r="I6" s="153"/>
      <c r="J6" s="150" t="s">
        <v>42</v>
      </c>
      <c r="K6" s="151"/>
      <c r="L6" s="152"/>
    </row>
    <row r="7" spans="1:12" ht="12.75" customHeight="1" thickBot="1">
      <c r="A7" s="47"/>
      <c r="B7" s="48"/>
      <c r="C7" s="52" t="s">
        <v>41</v>
      </c>
      <c r="D7" s="49" t="s">
        <v>48</v>
      </c>
      <c r="E7" s="49" t="s">
        <v>1</v>
      </c>
      <c r="F7" s="49" t="s">
        <v>49</v>
      </c>
      <c r="G7" s="49" t="s">
        <v>48</v>
      </c>
      <c r="H7" s="49" t="s">
        <v>1</v>
      </c>
      <c r="I7" s="49" t="s">
        <v>49</v>
      </c>
      <c r="J7" s="49" t="s">
        <v>48</v>
      </c>
      <c r="K7" s="49" t="s">
        <v>1</v>
      </c>
      <c r="L7" s="50" t="s">
        <v>49</v>
      </c>
    </row>
    <row r="8" spans="1:12" ht="12.75" customHeight="1" thickBot="1">
      <c r="A8" s="65">
        <v>1</v>
      </c>
      <c r="B8" s="66" t="s">
        <v>2</v>
      </c>
      <c r="C8" s="67">
        <f aca="true" t="shared" si="0" ref="C8:L8">SUM(C9,C11:C16,C19:C26)</f>
        <v>25800</v>
      </c>
      <c r="D8" s="67">
        <f t="shared" si="0"/>
        <v>3714</v>
      </c>
      <c r="E8" s="67">
        <f t="shared" si="0"/>
        <v>1862</v>
      </c>
      <c r="F8" s="67">
        <f t="shared" si="0"/>
        <v>18371</v>
      </c>
      <c r="G8" s="67">
        <f t="shared" si="0"/>
        <v>2145</v>
      </c>
      <c r="H8" s="67">
        <f t="shared" si="0"/>
        <v>799</v>
      </c>
      <c r="I8" s="67">
        <f t="shared" si="0"/>
        <v>10070</v>
      </c>
      <c r="J8" s="67">
        <f t="shared" si="0"/>
        <v>3779</v>
      </c>
      <c r="K8" s="67">
        <f t="shared" si="0"/>
        <v>696</v>
      </c>
      <c r="L8" s="68">
        <f t="shared" si="0"/>
        <v>19133</v>
      </c>
    </row>
    <row r="9" spans="1:12" ht="12.75" customHeight="1">
      <c r="A9" s="62">
        <v>2</v>
      </c>
      <c r="B9" s="63" t="s">
        <v>3</v>
      </c>
      <c r="C9" s="10">
        <v>1479</v>
      </c>
      <c r="D9" s="10">
        <v>367</v>
      </c>
      <c r="E9" s="10">
        <v>133</v>
      </c>
      <c r="F9" s="10">
        <v>122</v>
      </c>
      <c r="G9" s="11">
        <v>332</v>
      </c>
      <c r="H9" s="11">
        <v>57</v>
      </c>
      <c r="I9" s="11">
        <v>122</v>
      </c>
      <c r="J9" s="10">
        <v>381</v>
      </c>
      <c r="K9" s="10">
        <v>80</v>
      </c>
      <c r="L9" s="64">
        <v>243</v>
      </c>
    </row>
    <row r="10" spans="1:12" ht="12.75" customHeight="1">
      <c r="A10" s="58">
        <v>3</v>
      </c>
      <c r="B10" s="53" t="s">
        <v>4</v>
      </c>
      <c r="C10" s="13"/>
      <c r="D10" s="13"/>
      <c r="E10" s="13"/>
      <c r="F10" s="114"/>
      <c r="G10" s="14"/>
      <c r="H10" s="14"/>
      <c r="I10" s="14"/>
      <c r="J10" s="13"/>
      <c r="K10" s="13"/>
      <c r="L10" s="118"/>
    </row>
    <row r="11" spans="1:13" ht="12.75" customHeight="1">
      <c r="A11" s="58">
        <v>4</v>
      </c>
      <c r="B11" s="53" t="s">
        <v>5</v>
      </c>
      <c r="C11" s="13">
        <v>1034</v>
      </c>
      <c r="D11" s="13">
        <v>1362</v>
      </c>
      <c r="E11" s="13">
        <v>18</v>
      </c>
      <c r="F11" s="114"/>
      <c r="G11" s="14">
        <v>652</v>
      </c>
      <c r="H11" s="14">
        <v>13</v>
      </c>
      <c r="I11" s="115"/>
      <c r="J11" s="13">
        <v>1362</v>
      </c>
      <c r="K11" s="13">
        <v>18</v>
      </c>
      <c r="L11" s="118"/>
      <c r="M11" s="4"/>
    </row>
    <row r="12" spans="1:12" ht="12.75" customHeight="1">
      <c r="A12" s="58">
        <v>5</v>
      </c>
      <c r="B12" s="53" t="s">
        <v>6</v>
      </c>
      <c r="C12" s="13"/>
      <c r="D12" s="114"/>
      <c r="E12" s="13"/>
      <c r="F12" s="114"/>
      <c r="G12" s="115"/>
      <c r="H12" s="14"/>
      <c r="I12" s="115"/>
      <c r="J12" s="114"/>
      <c r="K12" s="13"/>
      <c r="L12" s="118"/>
    </row>
    <row r="13" spans="1:12" ht="12.75" customHeight="1">
      <c r="A13" s="58">
        <v>6</v>
      </c>
      <c r="B13" s="53" t="s">
        <v>7</v>
      </c>
      <c r="C13" s="13">
        <v>1085</v>
      </c>
      <c r="D13" s="13">
        <v>140</v>
      </c>
      <c r="E13" s="13">
        <v>1237</v>
      </c>
      <c r="F13" s="13"/>
      <c r="G13" s="14">
        <v>194</v>
      </c>
      <c r="H13" s="14">
        <v>609</v>
      </c>
      <c r="I13" s="14"/>
      <c r="J13" s="13">
        <v>120</v>
      </c>
      <c r="K13" s="13">
        <v>596</v>
      </c>
      <c r="L13" s="16"/>
    </row>
    <row r="14" spans="1:12" ht="12.75" customHeight="1">
      <c r="A14" s="58">
        <v>7</v>
      </c>
      <c r="B14" s="53" t="s">
        <v>8</v>
      </c>
      <c r="C14" s="13">
        <v>133</v>
      </c>
      <c r="D14" s="13"/>
      <c r="E14" s="13"/>
      <c r="F14" s="13">
        <v>105</v>
      </c>
      <c r="G14" s="14"/>
      <c r="H14" s="14"/>
      <c r="I14" s="14">
        <v>84</v>
      </c>
      <c r="J14" s="13"/>
      <c r="K14" s="13"/>
      <c r="L14" s="16">
        <v>110</v>
      </c>
    </row>
    <row r="15" spans="1:12" ht="12.75" customHeight="1">
      <c r="A15" s="58">
        <v>8</v>
      </c>
      <c r="B15" s="53" t="s">
        <v>9</v>
      </c>
      <c r="C15" s="13">
        <v>1104</v>
      </c>
      <c r="D15" s="13">
        <v>759</v>
      </c>
      <c r="E15" s="13">
        <v>255</v>
      </c>
      <c r="F15" s="13">
        <v>43</v>
      </c>
      <c r="G15" s="14">
        <v>408</v>
      </c>
      <c r="H15" s="14">
        <v>119</v>
      </c>
      <c r="I15" s="14">
        <v>100</v>
      </c>
      <c r="J15" s="13">
        <v>810</v>
      </c>
      <c r="K15" s="13"/>
      <c r="L15" s="16">
        <v>50</v>
      </c>
    </row>
    <row r="16" spans="1:12" ht="12.75" customHeight="1">
      <c r="A16" s="59">
        <v>9</v>
      </c>
      <c r="B16" s="53" t="s">
        <v>10</v>
      </c>
      <c r="C16" s="54">
        <f aca="true" t="shared" si="1" ref="C16:L16">SUM(C17:C18)</f>
        <v>14408</v>
      </c>
      <c r="D16" s="54">
        <f t="shared" si="1"/>
        <v>0</v>
      </c>
      <c r="E16" s="54">
        <f t="shared" si="1"/>
        <v>158</v>
      </c>
      <c r="F16" s="54">
        <f t="shared" si="1"/>
        <v>13168</v>
      </c>
      <c r="G16" s="54">
        <f t="shared" si="1"/>
        <v>0</v>
      </c>
      <c r="H16" s="54">
        <f t="shared" si="1"/>
        <v>0</v>
      </c>
      <c r="I16" s="54">
        <f t="shared" si="1"/>
        <v>7100</v>
      </c>
      <c r="J16" s="54">
        <f t="shared" si="1"/>
        <v>0</v>
      </c>
      <c r="K16" s="54">
        <f t="shared" si="1"/>
        <v>0</v>
      </c>
      <c r="L16" s="60">
        <f t="shared" si="1"/>
        <v>13628</v>
      </c>
    </row>
    <row r="17" spans="1:12" ht="12.75" customHeight="1">
      <c r="A17" s="58">
        <v>10</v>
      </c>
      <c r="B17" s="53" t="s">
        <v>11</v>
      </c>
      <c r="C17" s="13">
        <v>14232</v>
      </c>
      <c r="D17" s="114"/>
      <c r="E17" s="13">
        <v>156</v>
      </c>
      <c r="F17" s="13">
        <v>13048</v>
      </c>
      <c r="G17" s="55"/>
      <c r="H17" s="14"/>
      <c r="I17" s="14">
        <v>7017</v>
      </c>
      <c r="J17" s="115"/>
      <c r="K17" s="14"/>
      <c r="L17" s="61">
        <v>13508</v>
      </c>
    </row>
    <row r="18" spans="1:12" ht="12.75" customHeight="1">
      <c r="A18" s="58">
        <v>11</v>
      </c>
      <c r="B18" s="53" t="s">
        <v>12</v>
      </c>
      <c r="C18" s="13">
        <v>176</v>
      </c>
      <c r="D18" s="13"/>
      <c r="E18" s="13">
        <v>2</v>
      </c>
      <c r="F18" s="13">
        <v>120</v>
      </c>
      <c r="G18" s="55"/>
      <c r="H18" s="14"/>
      <c r="I18" s="14">
        <v>83</v>
      </c>
      <c r="J18" s="14"/>
      <c r="K18" s="14"/>
      <c r="L18" s="16">
        <v>120</v>
      </c>
    </row>
    <row r="19" spans="1:12" ht="12.75" customHeight="1">
      <c r="A19" s="58">
        <v>12</v>
      </c>
      <c r="B19" s="53" t="s">
        <v>13</v>
      </c>
      <c r="C19" s="13">
        <v>5018</v>
      </c>
      <c r="D19" s="114"/>
      <c r="E19" s="13">
        <v>55</v>
      </c>
      <c r="F19" s="13">
        <v>4609</v>
      </c>
      <c r="G19" s="55"/>
      <c r="H19" s="14"/>
      <c r="I19" s="14">
        <v>2471</v>
      </c>
      <c r="J19" s="114"/>
      <c r="K19" s="13"/>
      <c r="L19" s="61">
        <v>4772</v>
      </c>
    </row>
    <row r="20" spans="1:12" ht="12.75" customHeight="1">
      <c r="A20" s="58">
        <v>13</v>
      </c>
      <c r="B20" s="53" t="s">
        <v>14</v>
      </c>
      <c r="C20" s="13">
        <v>57</v>
      </c>
      <c r="D20" s="13"/>
      <c r="E20" s="13">
        <v>1</v>
      </c>
      <c r="F20" s="13">
        <v>55</v>
      </c>
      <c r="G20" s="14"/>
      <c r="H20" s="14"/>
      <c r="I20" s="14">
        <v>47</v>
      </c>
      <c r="J20" s="13"/>
      <c r="K20" s="13"/>
      <c r="L20" s="21">
        <v>55</v>
      </c>
    </row>
    <row r="21" spans="1:12" ht="12.75" customHeight="1">
      <c r="A21" s="58">
        <v>14</v>
      </c>
      <c r="B21" s="53" t="s">
        <v>15</v>
      </c>
      <c r="C21" s="13">
        <v>292</v>
      </c>
      <c r="D21" s="13"/>
      <c r="E21" s="13">
        <v>3</v>
      </c>
      <c r="F21" s="13">
        <v>269</v>
      </c>
      <c r="G21" s="14"/>
      <c r="H21" s="14"/>
      <c r="I21" s="14">
        <v>143</v>
      </c>
      <c r="J21" s="13"/>
      <c r="K21" s="13"/>
      <c r="L21" s="21">
        <v>275</v>
      </c>
    </row>
    <row r="22" spans="1:12" ht="12.75" customHeight="1">
      <c r="A22" s="58">
        <v>15</v>
      </c>
      <c r="B22" s="53" t="s">
        <v>16</v>
      </c>
      <c r="C22" s="13"/>
      <c r="D22" s="13"/>
      <c r="E22" s="13"/>
      <c r="F22" s="13"/>
      <c r="G22" s="14"/>
      <c r="H22" s="14"/>
      <c r="I22" s="14"/>
      <c r="J22" s="13"/>
      <c r="K22" s="13"/>
      <c r="L22" s="21"/>
    </row>
    <row r="23" spans="1:12" ht="12.75" customHeight="1">
      <c r="A23" s="58">
        <v>16</v>
      </c>
      <c r="B23" s="53" t="s">
        <v>17</v>
      </c>
      <c r="C23" s="13">
        <v>7</v>
      </c>
      <c r="D23" s="13">
        <v>1</v>
      </c>
      <c r="E23" s="13"/>
      <c r="F23" s="114"/>
      <c r="G23" s="14"/>
      <c r="H23" s="14"/>
      <c r="I23" s="115"/>
      <c r="J23" s="13">
        <v>1</v>
      </c>
      <c r="K23" s="13"/>
      <c r="L23" s="119"/>
    </row>
    <row r="24" spans="1:12" ht="12.75" customHeight="1">
      <c r="A24" s="58">
        <v>17</v>
      </c>
      <c r="B24" s="56" t="s">
        <v>18</v>
      </c>
      <c r="C24" s="13">
        <v>104</v>
      </c>
      <c r="D24" s="13">
        <v>47</v>
      </c>
      <c r="E24" s="13"/>
      <c r="F24" s="13"/>
      <c r="G24" s="14">
        <v>44</v>
      </c>
      <c r="H24" s="14"/>
      <c r="I24" s="14"/>
      <c r="J24" s="13">
        <v>48</v>
      </c>
      <c r="K24" s="13"/>
      <c r="L24" s="21"/>
    </row>
    <row r="25" spans="1:12" ht="12.75" customHeight="1">
      <c r="A25" s="58">
        <v>18</v>
      </c>
      <c r="B25" s="56" t="s">
        <v>19</v>
      </c>
      <c r="C25" s="13">
        <v>1079</v>
      </c>
      <c r="D25" s="13">
        <v>1035</v>
      </c>
      <c r="E25" s="13">
        <v>2</v>
      </c>
      <c r="F25" s="114"/>
      <c r="G25" s="14">
        <v>515</v>
      </c>
      <c r="H25" s="14">
        <v>1</v>
      </c>
      <c r="I25" s="115"/>
      <c r="J25" s="13">
        <v>1052</v>
      </c>
      <c r="K25" s="13">
        <v>2</v>
      </c>
      <c r="L25" s="119"/>
    </row>
    <row r="26" spans="1:12" ht="12.75" customHeight="1">
      <c r="A26" s="58">
        <v>19</v>
      </c>
      <c r="B26" s="56" t="s">
        <v>20</v>
      </c>
      <c r="C26" s="13"/>
      <c r="D26" s="13">
        <v>3</v>
      </c>
      <c r="E26" s="13"/>
      <c r="F26" s="13"/>
      <c r="G26" s="14"/>
      <c r="H26" s="14"/>
      <c r="I26" s="55">
        <v>3</v>
      </c>
      <c r="J26" s="13">
        <v>5</v>
      </c>
      <c r="K26" s="13"/>
      <c r="L26" s="21"/>
    </row>
    <row r="27" spans="1:12" ht="12.75" customHeight="1" thickBot="1">
      <c r="A27" s="69">
        <v>20</v>
      </c>
      <c r="B27" s="70" t="s">
        <v>21</v>
      </c>
      <c r="C27" s="17"/>
      <c r="D27" s="116"/>
      <c r="E27" s="17"/>
      <c r="F27" s="116"/>
      <c r="G27" s="117"/>
      <c r="H27" s="18"/>
      <c r="I27" s="117"/>
      <c r="J27" s="116"/>
      <c r="K27" s="17"/>
      <c r="L27" s="120"/>
    </row>
    <row r="28" spans="1:12" ht="12.75" customHeight="1" thickBot="1">
      <c r="A28" s="71">
        <v>21</v>
      </c>
      <c r="B28" s="66" t="s">
        <v>22</v>
      </c>
      <c r="C28" s="67">
        <f aca="true" t="shared" si="2" ref="C28:L28">SUM(C29:C38)</f>
        <v>25800</v>
      </c>
      <c r="D28" s="67">
        <f t="shared" si="2"/>
        <v>3714</v>
      </c>
      <c r="E28" s="67">
        <f t="shared" si="2"/>
        <v>1862</v>
      </c>
      <c r="F28" s="67">
        <f t="shared" si="2"/>
        <v>18371</v>
      </c>
      <c r="G28" s="67">
        <f t="shared" si="2"/>
        <v>1857</v>
      </c>
      <c r="H28" s="67">
        <f t="shared" si="2"/>
        <v>850</v>
      </c>
      <c r="I28" s="67">
        <f t="shared" si="2"/>
        <v>9893</v>
      </c>
      <c r="J28" s="67">
        <f t="shared" si="2"/>
        <v>3779</v>
      </c>
      <c r="K28" s="67">
        <f t="shared" si="2"/>
        <v>696</v>
      </c>
      <c r="L28" s="68">
        <f t="shared" si="2"/>
        <v>19133</v>
      </c>
    </row>
    <row r="29" spans="1:12" ht="12.75" customHeight="1">
      <c r="A29" s="57">
        <v>22</v>
      </c>
      <c r="B29" s="101" t="s">
        <v>23</v>
      </c>
      <c r="C29" s="90"/>
      <c r="D29" s="121"/>
      <c r="E29" s="10"/>
      <c r="F29" s="124"/>
      <c r="G29" s="127"/>
      <c r="H29" s="11"/>
      <c r="I29" s="133"/>
      <c r="J29" s="128"/>
      <c r="K29" s="23"/>
      <c r="L29" s="140"/>
    </row>
    <row r="30" spans="1:12" ht="12.75" customHeight="1">
      <c r="A30" s="58">
        <v>23</v>
      </c>
      <c r="B30" s="102" t="s">
        <v>24</v>
      </c>
      <c r="C30" s="91">
        <v>72</v>
      </c>
      <c r="D30" s="121"/>
      <c r="E30" s="10">
        <v>141</v>
      </c>
      <c r="F30" s="128"/>
      <c r="G30" s="127"/>
      <c r="H30" s="14">
        <v>121</v>
      </c>
      <c r="I30" s="134"/>
      <c r="J30" s="125"/>
      <c r="K30" s="15">
        <v>60</v>
      </c>
      <c r="L30" s="118"/>
    </row>
    <row r="31" spans="1:12" ht="12.75" customHeight="1">
      <c r="A31" s="58">
        <v>24</v>
      </c>
      <c r="B31" s="102" t="s">
        <v>25</v>
      </c>
      <c r="C31" s="91"/>
      <c r="D31" s="121"/>
      <c r="E31" s="10"/>
      <c r="F31" s="128"/>
      <c r="G31" s="127"/>
      <c r="H31" s="14"/>
      <c r="I31" s="134"/>
      <c r="J31" s="125"/>
      <c r="K31" s="15"/>
      <c r="L31" s="118"/>
    </row>
    <row r="32" spans="1:12" ht="12.75" customHeight="1">
      <c r="A32" s="58">
        <v>25</v>
      </c>
      <c r="B32" s="102" t="s">
        <v>26</v>
      </c>
      <c r="C32" s="91">
        <v>65</v>
      </c>
      <c r="D32" s="122"/>
      <c r="E32" s="13">
        <v>80</v>
      </c>
      <c r="F32" s="125"/>
      <c r="G32" s="129"/>
      <c r="H32" s="14">
        <v>40</v>
      </c>
      <c r="I32" s="134"/>
      <c r="J32" s="125"/>
      <c r="K32" s="15">
        <v>80</v>
      </c>
      <c r="L32" s="118"/>
    </row>
    <row r="33" spans="1:12" ht="12.75" customHeight="1">
      <c r="A33" s="58">
        <v>26</v>
      </c>
      <c r="B33" s="102" t="s">
        <v>27</v>
      </c>
      <c r="C33" s="91">
        <v>780</v>
      </c>
      <c r="D33" s="122"/>
      <c r="E33" s="13">
        <v>1512</v>
      </c>
      <c r="F33" s="125"/>
      <c r="G33" s="129"/>
      <c r="H33" s="14">
        <v>577</v>
      </c>
      <c r="I33" s="134"/>
      <c r="J33" s="125"/>
      <c r="K33" s="15">
        <v>500</v>
      </c>
      <c r="L33" s="118"/>
    </row>
    <row r="34" spans="1:12" ht="12.75" customHeight="1">
      <c r="A34" s="58">
        <v>27</v>
      </c>
      <c r="B34" s="102" t="s">
        <v>28</v>
      </c>
      <c r="C34" s="91">
        <v>207</v>
      </c>
      <c r="D34" s="122"/>
      <c r="E34" s="13">
        <v>56</v>
      </c>
      <c r="F34" s="125"/>
      <c r="G34" s="129"/>
      <c r="H34" s="14">
        <v>39</v>
      </c>
      <c r="I34" s="134"/>
      <c r="J34" s="125"/>
      <c r="K34" s="15">
        <v>56</v>
      </c>
      <c r="L34" s="118"/>
    </row>
    <row r="35" spans="1:12" ht="12.75" customHeight="1">
      <c r="A35" s="58">
        <v>28</v>
      </c>
      <c r="B35" s="102" t="s">
        <v>29</v>
      </c>
      <c r="C35" s="91"/>
      <c r="D35" s="122"/>
      <c r="E35" s="13"/>
      <c r="F35" s="125"/>
      <c r="G35" s="129"/>
      <c r="H35" s="14"/>
      <c r="I35" s="134"/>
      <c r="J35" s="125"/>
      <c r="K35" s="15"/>
      <c r="L35" s="118"/>
    </row>
    <row r="36" spans="1:12" ht="12.75" customHeight="1">
      <c r="A36" s="58">
        <v>29</v>
      </c>
      <c r="B36" s="102" t="s">
        <v>30</v>
      </c>
      <c r="C36" s="113"/>
      <c r="D36" s="123"/>
      <c r="E36" s="17"/>
      <c r="F36" s="130"/>
      <c r="G36" s="129"/>
      <c r="H36" s="14"/>
      <c r="I36" s="137"/>
      <c r="J36" s="130"/>
      <c r="K36" s="19"/>
      <c r="L36" s="118"/>
    </row>
    <row r="37" spans="1:12" ht="12.75" customHeight="1" thickBot="1">
      <c r="A37" s="109">
        <v>30</v>
      </c>
      <c r="B37" s="103" t="s">
        <v>31</v>
      </c>
      <c r="C37" s="113"/>
      <c r="D37" s="123"/>
      <c r="E37" s="17"/>
      <c r="F37" s="130"/>
      <c r="G37" s="131"/>
      <c r="H37" s="18"/>
      <c r="I37" s="137"/>
      <c r="J37" s="130"/>
      <c r="K37" s="19"/>
      <c r="L37" s="141"/>
    </row>
    <row r="38" spans="1:12" ht="12.75" customHeight="1" thickBot="1">
      <c r="A38" s="71">
        <v>31</v>
      </c>
      <c r="B38" s="104" t="s">
        <v>32</v>
      </c>
      <c r="C38" s="28">
        <v>24676</v>
      </c>
      <c r="D38" s="24">
        <v>3714</v>
      </c>
      <c r="E38" s="25">
        <v>73</v>
      </c>
      <c r="F38" s="28">
        <v>18371</v>
      </c>
      <c r="G38" s="26">
        <v>1857</v>
      </c>
      <c r="H38" s="27">
        <v>73</v>
      </c>
      <c r="I38" s="89">
        <v>9893</v>
      </c>
      <c r="J38" s="28">
        <v>3779</v>
      </c>
      <c r="K38" s="25"/>
      <c r="L38" s="29">
        <v>19133</v>
      </c>
    </row>
    <row r="39" spans="1:12" ht="12.75" customHeight="1" thickBot="1">
      <c r="A39" s="71">
        <v>32</v>
      </c>
      <c r="B39" s="105" t="s">
        <v>33</v>
      </c>
      <c r="C39" s="6">
        <f aca="true" t="shared" si="3" ref="C39:L39">C28-C8-C27</f>
        <v>0</v>
      </c>
      <c r="D39" s="5">
        <f t="shared" si="3"/>
        <v>0</v>
      </c>
      <c r="E39" s="5">
        <f t="shared" si="3"/>
        <v>0</v>
      </c>
      <c r="F39" s="96">
        <f t="shared" si="3"/>
        <v>0</v>
      </c>
      <c r="G39" s="9">
        <f t="shared" si="3"/>
        <v>-288</v>
      </c>
      <c r="H39" s="5">
        <f t="shared" si="3"/>
        <v>51</v>
      </c>
      <c r="I39" s="96">
        <f t="shared" si="3"/>
        <v>-177</v>
      </c>
      <c r="J39" s="67">
        <f t="shared" si="3"/>
        <v>0</v>
      </c>
      <c r="K39" s="6">
        <f t="shared" si="3"/>
        <v>0</v>
      </c>
      <c r="L39" s="98">
        <f t="shared" si="3"/>
        <v>0</v>
      </c>
    </row>
    <row r="40" spans="1:12" ht="12.75" customHeight="1">
      <c r="A40" s="57">
        <v>33</v>
      </c>
      <c r="B40" s="106" t="s">
        <v>34</v>
      </c>
      <c r="C40" s="90"/>
      <c r="D40" s="92"/>
      <c r="E40" s="30"/>
      <c r="F40" s="90"/>
      <c r="G40" s="92"/>
      <c r="H40" s="30"/>
      <c r="I40" s="90"/>
      <c r="J40" s="31"/>
      <c r="K40" s="22"/>
      <c r="L40" s="12"/>
    </row>
    <row r="41" spans="1:12" ht="12.75" customHeight="1">
      <c r="A41" s="58">
        <v>34</v>
      </c>
      <c r="B41" s="107" t="s">
        <v>35</v>
      </c>
      <c r="C41" s="91"/>
      <c r="D41" s="93"/>
      <c r="E41" s="13"/>
      <c r="F41" s="91"/>
      <c r="G41" s="93"/>
      <c r="H41" s="13"/>
      <c r="I41" s="91"/>
      <c r="J41" s="20"/>
      <c r="K41" s="14"/>
      <c r="L41" s="16"/>
    </row>
    <row r="42" spans="1:12" ht="12.75" customHeight="1">
      <c r="A42" s="58">
        <v>35</v>
      </c>
      <c r="B42" s="107" t="s">
        <v>36</v>
      </c>
      <c r="C42" s="91">
        <v>550</v>
      </c>
      <c r="D42" s="122"/>
      <c r="E42" s="13">
        <v>1150</v>
      </c>
      <c r="F42" s="125"/>
      <c r="G42" s="122"/>
      <c r="H42" s="13">
        <v>569</v>
      </c>
      <c r="I42" s="125"/>
      <c r="J42" s="134"/>
      <c r="K42" s="14">
        <v>500</v>
      </c>
      <c r="L42" s="118"/>
    </row>
    <row r="43" spans="1:12" ht="12.75" customHeight="1">
      <c r="A43" s="58">
        <v>36</v>
      </c>
      <c r="B43" s="107" t="s">
        <v>37</v>
      </c>
      <c r="C43" s="91">
        <v>436</v>
      </c>
      <c r="D43" s="122"/>
      <c r="E43" s="13">
        <v>206</v>
      </c>
      <c r="F43" s="125"/>
      <c r="G43" s="122"/>
      <c r="H43" s="13">
        <v>8</v>
      </c>
      <c r="I43" s="125"/>
      <c r="J43" s="134"/>
      <c r="K43" s="14"/>
      <c r="L43" s="118"/>
    </row>
    <row r="44" spans="1:12" ht="12.75" customHeight="1">
      <c r="A44" s="58">
        <v>37</v>
      </c>
      <c r="B44" s="107" t="s">
        <v>38</v>
      </c>
      <c r="C44" s="91"/>
      <c r="D44" s="122"/>
      <c r="E44" s="13">
        <v>156</v>
      </c>
      <c r="F44" s="125"/>
      <c r="G44" s="122"/>
      <c r="H44" s="13"/>
      <c r="I44" s="125"/>
      <c r="J44" s="134"/>
      <c r="K44" s="14"/>
      <c r="L44" s="118"/>
    </row>
    <row r="45" spans="1:12" ht="12.75" customHeight="1">
      <c r="A45" s="58">
        <v>38</v>
      </c>
      <c r="B45" s="107" t="s">
        <v>39</v>
      </c>
      <c r="C45" s="100">
        <v>51.6</v>
      </c>
      <c r="D45" s="145"/>
      <c r="E45" s="32"/>
      <c r="F45" s="32">
        <v>49.3</v>
      </c>
      <c r="G45" s="145"/>
      <c r="H45" s="32"/>
      <c r="I45" s="32">
        <v>51.6</v>
      </c>
      <c r="J45" s="144"/>
      <c r="K45" s="33"/>
      <c r="L45" s="34">
        <v>48.9</v>
      </c>
    </row>
    <row r="46" spans="1:12" ht="12.75" customHeight="1" thickBot="1">
      <c r="A46" s="80">
        <v>39</v>
      </c>
      <c r="B46" s="108" t="s">
        <v>40</v>
      </c>
      <c r="C46" s="97">
        <f>(((C17*1000)/C45)/12)</f>
        <v>22984.496124031008</v>
      </c>
      <c r="D46" s="95"/>
      <c r="E46" s="35"/>
      <c r="F46" s="97">
        <f>(((F17*1000)/F45)/12)</f>
        <v>22055.442866801895</v>
      </c>
      <c r="G46" s="94"/>
      <c r="H46" s="36"/>
      <c r="I46" s="81">
        <f>(((I17*1000)/I45)/6)</f>
        <v>22664.72868217054</v>
      </c>
      <c r="J46" s="37"/>
      <c r="K46" s="38"/>
      <c r="L46" s="7">
        <f>(((L17*1000)/L45)/12)</f>
        <v>23019.768234492163</v>
      </c>
    </row>
    <row r="47" spans="1:12" ht="12.7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</row>
    <row r="48" spans="1:12" s="8" customFormat="1" ht="12.75" customHeigh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N54" sqref="N54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49"/>
      <c r="E1" s="149"/>
      <c r="F1" s="149"/>
      <c r="G1" s="149"/>
      <c r="H1" s="149"/>
    </row>
    <row r="2" spans="2:8" ht="15.75">
      <c r="B2" s="2"/>
      <c r="C2" s="43" t="s">
        <v>44</v>
      </c>
      <c r="D2" s="42"/>
      <c r="E2" s="42"/>
      <c r="F2" s="42"/>
      <c r="G2" s="42"/>
      <c r="H2" s="42"/>
    </row>
    <row r="3" spans="2:8" ht="12.75">
      <c r="B3" s="2"/>
      <c r="C3" s="3"/>
      <c r="D3" s="42"/>
      <c r="E3" s="42"/>
      <c r="F3" s="42"/>
      <c r="G3" s="42"/>
      <c r="H3" s="42"/>
    </row>
    <row r="4" spans="1:8" ht="12.75">
      <c r="A4" s="82" t="s">
        <v>66</v>
      </c>
      <c r="B4" s="83"/>
      <c r="C4" s="84"/>
      <c r="D4" s="41"/>
      <c r="E4" s="41"/>
      <c r="F4" s="41"/>
      <c r="G4" s="41"/>
      <c r="H4" s="41"/>
    </row>
    <row r="5" spans="1:12" ht="13.5" thickBot="1">
      <c r="A5" s="82" t="s">
        <v>67</v>
      </c>
      <c r="B5" s="85"/>
      <c r="C5" s="85"/>
      <c r="D5" s="3"/>
      <c r="E5" s="3"/>
      <c r="F5" s="3"/>
      <c r="G5" s="3"/>
      <c r="H5" s="3"/>
      <c r="L5" s="51" t="s">
        <v>0</v>
      </c>
    </row>
    <row r="6" spans="1:12" ht="25.5" customHeight="1">
      <c r="A6" s="44" t="s">
        <v>45</v>
      </c>
      <c r="B6" s="45" t="s">
        <v>46</v>
      </c>
      <c r="C6" s="46" t="s">
        <v>47</v>
      </c>
      <c r="D6" s="151" t="s">
        <v>43</v>
      </c>
      <c r="E6" s="151"/>
      <c r="F6" s="153"/>
      <c r="G6" s="150" t="s">
        <v>50</v>
      </c>
      <c r="H6" s="151"/>
      <c r="I6" s="153"/>
      <c r="J6" s="150" t="s">
        <v>42</v>
      </c>
      <c r="K6" s="151"/>
      <c r="L6" s="152"/>
    </row>
    <row r="7" spans="1:12" ht="12.75" customHeight="1" thickBot="1">
      <c r="A7" s="47"/>
      <c r="B7" s="48"/>
      <c r="C7" s="52" t="s">
        <v>41</v>
      </c>
      <c r="D7" s="49" t="s">
        <v>48</v>
      </c>
      <c r="E7" s="49" t="s">
        <v>1</v>
      </c>
      <c r="F7" s="49" t="s">
        <v>49</v>
      </c>
      <c r="G7" s="49" t="s">
        <v>48</v>
      </c>
      <c r="H7" s="49" t="s">
        <v>1</v>
      </c>
      <c r="I7" s="49" t="s">
        <v>49</v>
      </c>
      <c r="J7" s="49" t="s">
        <v>48</v>
      </c>
      <c r="K7" s="49" t="s">
        <v>1</v>
      </c>
      <c r="L7" s="50" t="s">
        <v>49</v>
      </c>
    </row>
    <row r="8" spans="1:12" ht="12.75" customHeight="1" thickBot="1">
      <c r="A8" s="65">
        <v>1</v>
      </c>
      <c r="B8" s="66" t="s">
        <v>2</v>
      </c>
      <c r="C8" s="67">
        <f aca="true" t="shared" si="0" ref="C8:L8">SUM(C9,C11:C16,C19:C26)</f>
        <v>33183</v>
      </c>
      <c r="D8" s="67">
        <f t="shared" si="0"/>
        <v>4142</v>
      </c>
      <c r="E8" s="67">
        <f t="shared" si="0"/>
        <v>6000</v>
      </c>
      <c r="F8" s="67">
        <f t="shared" si="0"/>
        <v>22614</v>
      </c>
      <c r="G8" s="67">
        <f t="shared" si="0"/>
        <v>1506</v>
      </c>
      <c r="H8" s="67">
        <f t="shared" si="0"/>
        <v>3879</v>
      </c>
      <c r="I8" s="67">
        <f t="shared" si="0"/>
        <v>11439</v>
      </c>
      <c r="J8" s="67">
        <f t="shared" si="0"/>
        <v>4209</v>
      </c>
      <c r="K8" s="67">
        <f t="shared" si="0"/>
        <v>5769</v>
      </c>
      <c r="L8" s="68">
        <f t="shared" si="0"/>
        <v>22815</v>
      </c>
    </row>
    <row r="9" spans="1:12" ht="12.75" customHeight="1">
      <c r="A9" s="62">
        <v>2</v>
      </c>
      <c r="B9" s="63" t="s">
        <v>3</v>
      </c>
      <c r="C9" s="10">
        <v>5337</v>
      </c>
      <c r="D9" s="10">
        <v>487</v>
      </c>
      <c r="E9" s="10">
        <v>3850</v>
      </c>
      <c r="F9" s="10">
        <v>235</v>
      </c>
      <c r="G9" s="11">
        <v>201</v>
      </c>
      <c r="H9" s="11">
        <v>2224</v>
      </c>
      <c r="I9" s="11">
        <v>106</v>
      </c>
      <c r="J9" s="10">
        <v>428</v>
      </c>
      <c r="K9" s="10">
        <v>3750</v>
      </c>
      <c r="L9" s="64">
        <v>235</v>
      </c>
    </row>
    <row r="10" spans="1:12" ht="12.75" customHeight="1">
      <c r="A10" s="58">
        <v>3</v>
      </c>
      <c r="B10" s="53" t="s">
        <v>4</v>
      </c>
      <c r="C10" s="13">
        <v>3028</v>
      </c>
      <c r="D10" s="13"/>
      <c r="E10" s="13">
        <v>3350</v>
      </c>
      <c r="F10" s="114"/>
      <c r="G10" s="14"/>
      <c r="H10" s="14">
        <v>1790</v>
      </c>
      <c r="I10" s="14"/>
      <c r="J10" s="13"/>
      <c r="K10" s="13">
        <v>3250</v>
      </c>
      <c r="L10" s="118"/>
    </row>
    <row r="11" spans="1:13" ht="12.75" customHeight="1">
      <c r="A11" s="58">
        <v>4</v>
      </c>
      <c r="B11" s="53" t="s">
        <v>5</v>
      </c>
      <c r="C11" s="13">
        <v>2749</v>
      </c>
      <c r="D11" s="13">
        <v>1510</v>
      </c>
      <c r="E11" s="13">
        <v>1250</v>
      </c>
      <c r="F11" s="114"/>
      <c r="G11" s="14">
        <v>406</v>
      </c>
      <c r="H11" s="14">
        <v>1370</v>
      </c>
      <c r="I11" s="115"/>
      <c r="J11" s="13">
        <v>1510</v>
      </c>
      <c r="K11" s="13">
        <v>1250</v>
      </c>
      <c r="L11" s="118"/>
      <c r="M11" s="4"/>
    </row>
    <row r="12" spans="1:12" ht="12.75" customHeight="1">
      <c r="A12" s="58">
        <v>5</v>
      </c>
      <c r="B12" s="53" t="s">
        <v>6</v>
      </c>
      <c r="C12" s="13"/>
      <c r="D12" s="114"/>
      <c r="E12" s="13"/>
      <c r="F12" s="114"/>
      <c r="G12" s="115"/>
      <c r="H12" s="14"/>
      <c r="I12" s="115"/>
      <c r="J12" s="114"/>
      <c r="K12" s="13"/>
      <c r="L12" s="118"/>
    </row>
    <row r="13" spans="1:12" ht="12.75" customHeight="1">
      <c r="A13" s="58">
        <v>6</v>
      </c>
      <c r="B13" s="53" t="s">
        <v>7</v>
      </c>
      <c r="C13" s="13">
        <v>1070</v>
      </c>
      <c r="D13" s="13">
        <v>835</v>
      </c>
      <c r="E13" s="13">
        <v>250</v>
      </c>
      <c r="F13" s="13"/>
      <c r="G13" s="14">
        <v>232</v>
      </c>
      <c r="H13" s="14">
        <v>57</v>
      </c>
      <c r="I13" s="14"/>
      <c r="J13" s="13">
        <v>835</v>
      </c>
      <c r="K13" s="13">
        <v>250</v>
      </c>
      <c r="L13" s="16"/>
    </row>
    <row r="14" spans="1:12" ht="12.75" customHeight="1">
      <c r="A14" s="58">
        <v>7</v>
      </c>
      <c r="B14" s="53" t="s">
        <v>8</v>
      </c>
      <c r="C14" s="13">
        <v>35</v>
      </c>
      <c r="D14" s="13"/>
      <c r="E14" s="13"/>
      <c r="F14" s="13">
        <v>50</v>
      </c>
      <c r="G14" s="14"/>
      <c r="H14" s="14"/>
      <c r="I14" s="14">
        <v>35</v>
      </c>
      <c r="J14" s="13"/>
      <c r="K14" s="13"/>
      <c r="L14" s="16">
        <v>50</v>
      </c>
    </row>
    <row r="15" spans="1:12" ht="12.75" customHeight="1">
      <c r="A15" s="58">
        <v>8</v>
      </c>
      <c r="B15" s="53" t="s">
        <v>9</v>
      </c>
      <c r="C15" s="13">
        <v>968</v>
      </c>
      <c r="D15" s="13">
        <v>472</v>
      </c>
      <c r="E15" s="13">
        <v>581</v>
      </c>
      <c r="F15" s="13">
        <v>72</v>
      </c>
      <c r="G15" s="14">
        <v>223</v>
      </c>
      <c r="H15" s="14">
        <v>228</v>
      </c>
      <c r="I15" s="14">
        <v>60</v>
      </c>
      <c r="J15" s="13">
        <v>502</v>
      </c>
      <c r="K15" s="13">
        <v>450</v>
      </c>
      <c r="L15" s="16">
        <v>72</v>
      </c>
    </row>
    <row r="16" spans="1:12" ht="12.75" customHeight="1">
      <c r="A16" s="59">
        <v>9</v>
      </c>
      <c r="B16" s="53" t="s">
        <v>10</v>
      </c>
      <c r="C16" s="54">
        <f aca="true" t="shared" si="1" ref="C16:L16">SUM(C17:C18)</f>
        <v>16258</v>
      </c>
      <c r="D16" s="54">
        <f t="shared" si="1"/>
        <v>0</v>
      </c>
      <c r="E16" s="54">
        <f t="shared" si="1"/>
        <v>50</v>
      </c>
      <c r="F16" s="54">
        <f t="shared" si="1"/>
        <v>16178</v>
      </c>
      <c r="G16" s="54">
        <f t="shared" si="1"/>
        <v>0</v>
      </c>
      <c r="H16" s="54">
        <f t="shared" si="1"/>
        <v>0</v>
      </c>
      <c r="I16" s="54">
        <f t="shared" si="1"/>
        <v>8242</v>
      </c>
      <c r="J16" s="54">
        <f t="shared" si="1"/>
        <v>0</v>
      </c>
      <c r="K16" s="54">
        <f t="shared" si="1"/>
        <v>50</v>
      </c>
      <c r="L16" s="60">
        <f t="shared" si="1"/>
        <v>16346</v>
      </c>
    </row>
    <row r="17" spans="1:12" ht="12.75" customHeight="1">
      <c r="A17" s="58">
        <v>10</v>
      </c>
      <c r="B17" s="53" t="s">
        <v>11</v>
      </c>
      <c r="C17" s="13">
        <v>15954</v>
      </c>
      <c r="D17" s="114"/>
      <c r="E17" s="13">
        <v>50</v>
      </c>
      <c r="F17" s="13">
        <v>15976</v>
      </c>
      <c r="G17" s="55"/>
      <c r="H17" s="14"/>
      <c r="I17" s="14">
        <v>7992</v>
      </c>
      <c r="J17" s="115"/>
      <c r="K17" s="14">
        <v>50</v>
      </c>
      <c r="L17" s="61">
        <v>16096</v>
      </c>
    </row>
    <row r="18" spans="1:12" ht="12.75" customHeight="1">
      <c r="A18" s="58">
        <v>11</v>
      </c>
      <c r="B18" s="53" t="s">
        <v>12</v>
      </c>
      <c r="C18" s="13">
        <v>304</v>
      </c>
      <c r="D18" s="13"/>
      <c r="E18" s="13"/>
      <c r="F18" s="13">
        <v>202</v>
      </c>
      <c r="G18" s="55"/>
      <c r="H18" s="14"/>
      <c r="I18" s="14">
        <v>250</v>
      </c>
      <c r="J18" s="14"/>
      <c r="K18" s="14"/>
      <c r="L18" s="16">
        <v>250</v>
      </c>
    </row>
    <row r="19" spans="1:12" ht="12.75" customHeight="1">
      <c r="A19" s="58">
        <v>12</v>
      </c>
      <c r="B19" s="53" t="s">
        <v>13</v>
      </c>
      <c r="C19" s="13">
        <v>5587</v>
      </c>
      <c r="D19" s="114"/>
      <c r="E19" s="13">
        <v>18</v>
      </c>
      <c r="F19" s="13">
        <v>5662</v>
      </c>
      <c r="G19" s="55"/>
      <c r="H19" s="14"/>
      <c r="I19" s="14">
        <v>2801</v>
      </c>
      <c r="J19" s="114"/>
      <c r="K19" s="13">
        <v>18</v>
      </c>
      <c r="L19" s="61">
        <v>5706</v>
      </c>
    </row>
    <row r="20" spans="1:12" ht="12.75" customHeight="1">
      <c r="A20" s="58">
        <v>13</v>
      </c>
      <c r="B20" s="53" t="s">
        <v>14</v>
      </c>
      <c r="C20" s="13">
        <v>66</v>
      </c>
      <c r="D20" s="13"/>
      <c r="E20" s="13"/>
      <c r="F20" s="13">
        <v>68</v>
      </c>
      <c r="G20" s="14"/>
      <c r="H20" s="14"/>
      <c r="I20" s="14">
        <v>35</v>
      </c>
      <c r="J20" s="13"/>
      <c r="K20" s="13"/>
      <c r="L20" s="21">
        <v>65</v>
      </c>
    </row>
    <row r="21" spans="1:12" ht="12.75" customHeight="1">
      <c r="A21" s="58">
        <v>14</v>
      </c>
      <c r="B21" s="53" t="s">
        <v>15</v>
      </c>
      <c r="C21" s="13">
        <v>349</v>
      </c>
      <c r="D21" s="13"/>
      <c r="E21" s="13">
        <v>1</v>
      </c>
      <c r="F21" s="13">
        <v>349</v>
      </c>
      <c r="G21" s="14"/>
      <c r="H21" s="14"/>
      <c r="I21" s="14">
        <v>160</v>
      </c>
      <c r="J21" s="13"/>
      <c r="K21" s="13">
        <v>1</v>
      </c>
      <c r="L21" s="21">
        <v>341</v>
      </c>
    </row>
    <row r="22" spans="1:12" ht="12.75" customHeight="1">
      <c r="A22" s="58">
        <v>15</v>
      </c>
      <c r="B22" s="53" t="s">
        <v>16</v>
      </c>
      <c r="C22" s="13"/>
      <c r="D22" s="13"/>
      <c r="E22" s="13"/>
      <c r="F22" s="13"/>
      <c r="G22" s="14"/>
      <c r="H22" s="14"/>
      <c r="I22" s="14"/>
      <c r="J22" s="13"/>
      <c r="K22" s="13"/>
      <c r="L22" s="21"/>
    </row>
    <row r="23" spans="1:12" ht="12.75" customHeight="1">
      <c r="A23" s="58">
        <v>16</v>
      </c>
      <c r="B23" s="53" t="s">
        <v>17</v>
      </c>
      <c r="C23" s="13"/>
      <c r="D23" s="13"/>
      <c r="E23" s="13"/>
      <c r="F23" s="114"/>
      <c r="G23" s="14"/>
      <c r="H23" s="14"/>
      <c r="I23" s="115"/>
      <c r="J23" s="13"/>
      <c r="K23" s="13"/>
      <c r="L23" s="119"/>
    </row>
    <row r="24" spans="1:12" ht="12.75" customHeight="1">
      <c r="A24" s="58">
        <v>17</v>
      </c>
      <c r="B24" s="56" t="s">
        <v>18</v>
      </c>
      <c r="C24" s="13">
        <v>60</v>
      </c>
      <c r="D24" s="13">
        <v>58</v>
      </c>
      <c r="E24" s="13"/>
      <c r="F24" s="13"/>
      <c r="G24" s="14">
        <v>40</v>
      </c>
      <c r="H24" s="14"/>
      <c r="I24" s="14"/>
      <c r="J24" s="13">
        <v>58</v>
      </c>
      <c r="K24" s="13"/>
      <c r="L24" s="21"/>
    </row>
    <row r="25" spans="1:12" ht="12.75" customHeight="1">
      <c r="A25" s="58">
        <v>18</v>
      </c>
      <c r="B25" s="56" t="s">
        <v>19</v>
      </c>
      <c r="C25" s="13">
        <v>704</v>
      </c>
      <c r="D25" s="13">
        <v>780</v>
      </c>
      <c r="E25" s="13"/>
      <c r="F25" s="114"/>
      <c r="G25" s="14">
        <v>404</v>
      </c>
      <c r="H25" s="14"/>
      <c r="I25" s="115"/>
      <c r="J25" s="13">
        <v>876</v>
      </c>
      <c r="K25" s="13"/>
      <c r="L25" s="119"/>
    </row>
    <row r="26" spans="1:12" ht="12.75" customHeight="1">
      <c r="A26" s="58">
        <v>19</v>
      </c>
      <c r="B26" s="56" t="s">
        <v>20</v>
      </c>
      <c r="C26" s="13"/>
      <c r="D26" s="13"/>
      <c r="E26" s="13"/>
      <c r="F26" s="13"/>
      <c r="G26" s="14"/>
      <c r="H26" s="14"/>
      <c r="I26" s="55"/>
      <c r="J26" s="13"/>
      <c r="K26" s="13"/>
      <c r="L26" s="21"/>
    </row>
    <row r="27" spans="1:12" ht="12.75" customHeight="1" thickBot="1">
      <c r="A27" s="69">
        <v>20</v>
      </c>
      <c r="B27" s="70" t="s">
        <v>21</v>
      </c>
      <c r="C27" s="17"/>
      <c r="D27" s="116"/>
      <c r="E27" s="17"/>
      <c r="F27" s="116"/>
      <c r="G27" s="117"/>
      <c r="H27" s="18"/>
      <c r="I27" s="117"/>
      <c r="J27" s="116"/>
      <c r="K27" s="17"/>
      <c r="L27" s="120"/>
    </row>
    <row r="28" spans="1:12" ht="12.75" customHeight="1" thickBot="1">
      <c r="A28" s="71">
        <v>21</v>
      </c>
      <c r="B28" s="66" t="s">
        <v>22</v>
      </c>
      <c r="C28" s="67">
        <f aca="true" t="shared" si="2" ref="C28:L28">SUM(C29:C38)</f>
        <v>33183</v>
      </c>
      <c r="D28" s="67">
        <f t="shared" si="2"/>
        <v>4142</v>
      </c>
      <c r="E28" s="67">
        <f t="shared" si="2"/>
        <v>6000</v>
      </c>
      <c r="F28" s="67">
        <f t="shared" si="2"/>
        <v>22614</v>
      </c>
      <c r="G28" s="67">
        <f t="shared" si="2"/>
        <v>2071</v>
      </c>
      <c r="H28" s="67">
        <f t="shared" si="2"/>
        <v>3745</v>
      </c>
      <c r="I28" s="67">
        <f t="shared" si="2"/>
        <v>11307</v>
      </c>
      <c r="J28" s="67">
        <f t="shared" si="2"/>
        <v>4209</v>
      </c>
      <c r="K28" s="67">
        <f t="shared" si="2"/>
        <v>5769</v>
      </c>
      <c r="L28" s="68">
        <f t="shared" si="2"/>
        <v>22815</v>
      </c>
    </row>
    <row r="29" spans="1:12" ht="12.75" customHeight="1">
      <c r="A29" s="57">
        <v>22</v>
      </c>
      <c r="B29" s="101" t="s">
        <v>23</v>
      </c>
      <c r="C29" s="90"/>
      <c r="D29" s="121"/>
      <c r="E29" s="10"/>
      <c r="F29" s="124"/>
      <c r="G29" s="127"/>
      <c r="H29" s="11"/>
      <c r="I29" s="133"/>
      <c r="J29" s="128"/>
      <c r="K29" s="23"/>
      <c r="L29" s="140"/>
    </row>
    <row r="30" spans="1:12" ht="12.75" customHeight="1">
      <c r="A30" s="58">
        <v>23</v>
      </c>
      <c r="B30" s="102" t="s">
        <v>24</v>
      </c>
      <c r="C30" s="91">
        <v>6113</v>
      </c>
      <c r="D30" s="121"/>
      <c r="E30" s="10">
        <v>5670</v>
      </c>
      <c r="F30" s="128"/>
      <c r="G30" s="127"/>
      <c r="H30" s="14">
        <v>3605</v>
      </c>
      <c r="I30" s="134"/>
      <c r="J30" s="125"/>
      <c r="K30" s="15">
        <v>5400</v>
      </c>
      <c r="L30" s="118"/>
    </row>
    <row r="31" spans="1:12" ht="12.75" customHeight="1">
      <c r="A31" s="58">
        <v>24</v>
      </c>
      <c r="B31" s="102" t="s">
        <v>25</v>
      </c>
      <c r="C31" s="91"/>
      <c r="D31" s="121"/>
      <c r="E31" s="10"/>
      <c r="F31" s="128"/>
      <c r="G31" s="127"/>
      <c r="H31" s="14"/>
      <c r="I31" s="134"/>
      <c r="J31" s="125"/>
      <c r="K31" s="15"/>
      <c r="L31" s="118"/>
    </row>
    <row r="32" spans="1:12" ht="12.75" customHeight="1">
      <c r="A32" s="58">
        <v>25</v>
      </c>
      <c r="B32" s="102" t="s">
        <v>26</v>
      </c>
      <c r="C32" s="91">
        <v>58</v>
      </c>
      <c r="D32" s="122"/>
      <c r="E32" s="13">
        <v>50</v>
      </c>
      <c r="F32" s="125"/>
      <c r="G32" s="129"/>
      <c r="H32" s="14">
        <v>38</v>
      </c>
      <c r="I32" s="134"/>
      <c r="J32" s="125"/>
      <c r="K32" s="15">
        <v>50</v>
      </c>
      <c r="L32" s="118"/>
    </row>
    <row r="33" spans="1:12" ht="12.75" customHeight="1">
      <c r="A33" s="58">
        <v>26</v>
      </c>
      <c r="B33" s="102" t="s">
        <v>27</v>
      </c>
      <c r="C33" s="91">
        <v>28</v>
      </c>
      <c r="D33" s="122"/>
      <c r="E33" s="13">
        <v>177</v>
      </c>
      <c r="F33" s="125"/>
      <c r="G33" s="129"/>
      <c r="H33" s="14"/>
      <c r="I33" s="134"/>
      <c r="J33" s="125"/>
      <c r="K33" s="15">
        <v>269</v>
      </c>
      <c r="L33" s="118"/>
    </row>
    <row r="34" spans="1:12" ht="12.75" customHeight="1">
      <c r="A34" s="58">
        <v>27</v>
      </c>
      <c r="B34" s="102" t="s">
        <v>28</v>
      </c>
      <c r="C34" s="91">
        <v>41</v>
      </c>
      <c r="D34" s="122"/>
      <c r="E34" s="13">
        <v>103</v>
      </c>
      <c r="F34" s="125"/>
      <c r="G34" s="129"/>
      <c r="H34" s="14">
        <v>102</v>
      </c>
      <c r="I34" s="134"/>
      <c r="J34" s="125"/>
      <c r="K34" s="15">
        <v>50</v>
      </c>
      <c r="L34" s="118"/>
    </row>
    <row r="35" spans="1:12" ht="12.75" customHeight="1">
      <c r="A35" s="58">
        <v>28</v>
      </c>
      <c r="B35" s="102" t="s">
        <v>29</v>
      </c>
      <c r="C35" s="91"/>
      <c r="D35" s="122"/>
      <c r="E35" s="13"/>
      <c r="F35" s="125"/>
      <c r="G35" s="129"/>
      <c r="H35" s="14"/>
      <c r="I35" s="134"/>
      <c r="J35" s="125"/>
      <c r="K35" s="15"/>
      <c r="L35" s="118"/>
    </row>
    <row r="36" spans="1:12" ht="12.75" customHeight="1">
      <c r="A36" s="58">
        <v>29</v>
      </c>
      <c r="B36" s="102" t="s">
        <v>30</v>
      </c>
      <c r="C36" s="113"/>
      <c r="D36" s="123"/>
      <c r="E36" s="17"/>
      <c r="F36" s="130"/>
      <c r="G36" s="129"/>
      <c r="H36" s="14"/>
      <c r="I36" s="137"/>
      <c r="J36" s="130"/>
      <c r="K36" s="19"/>
      <c r="L36" s="118"/>
    </row>
    <row r="37" spans="1:12" ht="12.75" customHeight="1" thickBot="1">
      <c r="A37" s="109">
        <v>30</v>
      </c>
      <c r="B37" s="103" t="s">
        <v>31</v>
      </c>
      <c r="C37" s="113"/>
      <c r="D37" s="123"/>
      <c r="E37" s="17"/>
      <c r="F37" s="130"/>
      <c r="G37" s="131"/>
      <c r="H37" s="18"/>
      <c r="I37" s="137"/>
      <c r="J37" s="130"/>
      <c r="K37" s="19"/>
      <c r="L37" s="141"/>
    </row>
    <row r="38" spans="1:12" ht="12.75" customHeight="1" thickBot="1">
      <c r="A38" s="71">
        <v>31</v>
      </c>
      <c r="B38" s="104" t="s">
        <v>32</v>
      </c>
      <c r="C38" s="28">
        <v>26943</v>
      </c>
      <c r="D38" s="24">
        <v>4142</v>
      </c>
      <c r="E38" s="25"/>
      <c r="F38" s="28">
        <v>22614</v>
      </c>
      <c r="G38" s="26">
        <v>2071</v>
      </c>
      <c r="H38" s="27"/>
      <c r="I38" s="89">
        <v>11307</v>
      </c>
      <c r="J38" s="28">
        <v>4209</v>
      </c>
      <c r="K38" s="25"/>
      <c r="L38" s="29">
        <v>22815</v>
      </c>
    </row>
    <row r="39" spans="1:12" ht="12.75" customHeight="1" thickBot="1">
      <c r="A39" s="71">
        <v>32</v>
      </c>
      <c r="B39" s="105" t="s">
        <v>33</v>
      </c>
      <c r="C39" s="6">
        <f aca="true" t="shared" si="3" ref="C39:L39">C28-C8-C27</f>
        <v>0</v>
      </c>
      <c r="D39" s="5">
        <f t="shared" si="3"/>
        <v>0</v>
      </c>
      <c r="E39" s="5">
        <f t="shared" si="3"/>
        <v>0</v>
      </c>
      <c r="F39" s="96">
        <f t="shared" si="3"/>
        <v>0</v>
      </c>
      <c r="G39" s="9">
        <f t="shared" si="3"/>
        <v>565</v>
      </c>
      <c r="H39" s="5">
        <f t="shared" si="3"/>
        <v>-134</v>
      </c>
      <c r="I39" s="96">
        <f t="shared" si="3"/>
        <v>-132</v>
      </c>
      <c r="J39" s="67">
        <f t="shared" si="3"/>
        <v>0</v>
      </c>
      <c r="K39" s="6">
        <f t="shared" si="3"/>
        <v>0</v>
      </c>
      <c r="L39" s="98">
        <f t="shared" si="3"/>
        <v>0</v>
      </c>
    </row>
    <row r="40" spans="1:12" ht="12.75" customHeight="1">
      <c r="A40" s="57">
        <v>33</v>
      </c>
      <c r="B40" s="106" t="s">
        <v>34</v>
      </c>
      <c r="C40" s="90"/>
      <c r="D40" s="92"/>
      <c r="E40" s="30"/>
      <c r="F40" s="90"/>
      <c r="G40" s="92"/>
      <c r="H40" s="30"/>
      <c r="I40" s="90"/>
      <c r="J40" s="31"/>
      <c r="K40" s="22"/>
      <c r="L40" s="12"/>
    </row>
    <row r="41" spans="1:12" ht="12.75" customHeight="1">
      <c r="A41" s="58">
        <v>34</v>
      </c>
      <c r="B41" s="107" t="s">
        <v>35</v>
      </c>
      <c r="C41" s="91">
        <v>1000</v>
      </c>
      <c r="D41" s="93"/>
      <c r="E41" s="13"/>
      <c r="F41" s="91"/>
      <c r="G41" s="93">
        <v>30</v>
      </c>
      <c r="H41" s="13"/>
      <c r="I41" s="91"/>
      <c r="J41" s="20"/>
      <c r="K41" s="14"/>
      <c r="L41" s="16"/>
    </row>
    <row r="42" spans="1:12" ht="12.75" customHeight="1">
      <c r="A42" s="58">
        <v>35</v>
      </c>
      <c r="B42" s="107" t="s">
        <v>36</v>
      </c>
      <c r="C42" s="91">
        <v>681</v>
      </c>
      <c r="D42" s="122"/>
      <c r="E42" s="13"/>
      <c r="F42" s="125"/>
      <c r="G42" s="122"/>
      <c r="H42" s="13">
        <v>684</v>
      </c>
      <c r="I42" s="125"/>
      <c r="J42" s="134"/>
      <c r="K42" s="14"/>
      <c r="L42" s="118"/>
    </row>
    <row r="43" spans="1:12" ht="12.75" customHeight="1">
      <c r="A43" s="58">
        <v>36</v>
      </c>
      <c r="B43" s="107" t="s">
        <v>37</v>
      </c>
      <c r="C43" s="91">
        <v>28</v>
      </c>
      <c r="D43" s="122"/>
      <c r="E43" s="13">
        <v>127</v>
      </c>
      <c r="F43" s="125"/>
      <c r="G43" s="122"/>
      <c r="H43" s="13"/>
      <c r="I43" s="125"/>
      <c r="J43" s="134"/>
      <c r="K43" s="14">
        <v>219</v>
      </c>
      <c r="L43" s="118"/>
    </row>
    <row r="44" spans="1:12" ht="12.75" customHeight="1">
      <c r="A44" s="58">
        <v>37</v>
      </c>
      <c r="B44" s="107" t="s">
        <v>38</v>
      </c>
      <c r="C44" s="91"/>
      <c r="D44" s="122"/>
      <c r="E44" s="13">
        <v>50</v>
      </c>
      <c r="F44" s="125"/>
      <c r="G44" s="122"/>
      <c r="H44" s="13"/>
      <c r="I44" s="125"/>
      <c r="J44" s="134"/>
      <c r="K44" s="14">
        <v>50</v>
      </c>
      <c r="L44" s="118"/>
    </row>
    <row r="45" spans="1:12" ht="12.75" customHeight="1">
      <c r="A45" s="58">
        <v>38</v>
      </c>
      <c r="B45" s="107" t="s">
        <v>39</v>
      </c>
      <c r="C45" s="100">
        <v>73.3</v>
      </c>
      <c r="D45" s="145"/>
      <c r="E45" s="32"/>
      <c r="F45" s="32">
        <v>72.6</v>
      </c>
      <c r="G45" s="145"/>
      <c r="H45" s="32"/>
      <c r="I45" s="32">
        <v>74.6</v>
      </c>
      <c r="J45" s="144"/>
      <c r="K45" s="33"/>
      <c r="L45" s="34">
        <v>71</v>
      </c>
    </row>
    <row r="46" spans="1:12" ht="12.75" customHeight="1" thickBot="1">
      <c r="A46" s="80">
        <v>39</v>
      </c>
      <c r="B46" s="108" t="s">
        <v>40</v>
      </c>
      <c r="C46" s="97">
        <f>(((C17*1000)/C45)/12)</f>
        <v>18137.78990450205</v>
      </c>
      <c r="D46" s="95"/>
      <c r="E46" s="35"/>
      <c r="F46" s="97">
        <f>(((F17*1000)/F45)/12)</f>
        <v>18337.924701561067</v>
      </c>
      <c r="G46" s="94"/>
      <c r="H46" s="36"/>
      <c r="I46" s="81">
        <f>(((I17*1000)/I45)/6)</f>
        <v>17855.227882037536</v>
      </c>
      <c r="J46" s="37"/>
      <c r="K46" s="38"/>
      <c r="L46" s="7">
        <f>(((L17*1000)/L45)/12)</f>
        <v>18892.01877934272</v>
      </c>
    </row>
    <row r="47" spans="1:12" ht="12.7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</row>
    <row r="48" spans="1:12" s="8" customFormat="1" ht="12.75" customHeigh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N54" sqref="N54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49"/>
      <c r="E1" s="149"/>
      <c r="F1" s="149"/>
      <c r="G1" s="149"/>
      <c r="H1" s="149"/>
    </row>
    <row r="2" spans="2:8" ht="15.75">
      <c r="B2" s="2"/>
      <c r="C2" s="43" t="s">
        <v>44</v>
      </c>
      <c r="D2" s="42"/>
      <c r="E2" s="42"/>
      <c r="F2" s="42"/>
      <c r="G2" s="42"/>
      <c r="H2" s="42"/>
    </row>
    <row r="3" spans="2:8" ht="12.75">
      <c r="B3" s="2"/>
      <c r="C3" s="3"/>
      <c r="D3" s="42"/>
      <c r="E3" s="42"/>
      <c r="F3" s="42"/>
      <c r="G3" s="42"/>
      <c r="H3" s="42"/>
    </row>
    <row r="4" spans="1:8" ht="12.75">
      <c r="A4" s="82" t="s">
        <v>65</v>
      </c>
      <c r="B4" s="83"/>
      <c r="C4" s="3"/>
      <c r="D4" s="41"/>
      <c r="E4" s="41"/>
      <c r="F4" s="41"/>
      <c r="G4" s="41"/>
      <c r="H4" s="41"/>
    </row>
    <row r="5" spans="1:12" ht="13.5" thickBot="1">
      <c r="A5" s="82" t="s">
        <v>64</v>
      </c>
      <c r="B5" s="85"/>
      <c r="C5" s="85"/>
      <c r="D5" s="3"/>
      <c r="E5" s="3"/>
      <c r="F5" s="3"/>
      <c r="G5" s="3"/>
      <c r="H5" s="3"/>
      <c r="L5" s="51" t="s">
        <v>0</v>
      </c>
    </row>
    <row r="6" spans="1:12" ht="25.5" customHeight="1">
      <c r="A6" s="44" t="s">
        <v>45</v>
      </c>
      <c r="B6" s="45" t="s">
        <v>46</v>
      </c>
      <c r="C6" s="46" t="s">
        <v>47</v>
      </c>
      <c r="D6" s="151" t="s">
        <v>43</v>
      </c>
      <c r="E6" s="151"/>
      <c r="F6" s="153"/>
      <c r="G6" s="150" t="s">
        <v>50</v>
      </c>
      <c r="H6" s="151"/>
      <c r="I6" s="153"/>
      <c r="J6" s="150" t="s">
        <v>42</v>
      </c>
      <c r="K6" s="151"/>
      <c r="L6" s="152"/>
    </row>
    <row r="7" spans="1:12" ht="12.75" customHeight="1" thickBot="1">
      <c r="A7" s="47"/>
      <c r="B7" s="48"/>
      <c r="C7" s="52" t="s">
        <v>41</v>
      </c>
      <c r="D7" s="49" t="s">
        <v>48</v>
      </c>
      <c r="E7" s="49" t="s">
        <v>1</v>
      </c>
      <c r="F7" s="49" t="s">
        <v>49</v>
      </c>
      <c r="G7" s="49" t="s">
        <v>48</v>
      </c>
      <c r="H7" s="49" t="s">
        <v>1</v>
      </c>
      <c r="I7" s="49" t="s">
        <v>49</v>
      </c>
      <c r="J7" s="49" t="s">
        <v>48</v>
      </c>
      <c r="K7" s="49" t="s">
        <v>1</v>
      </c>
      <c r="L7" s="50" t="s">
        <v>49</v>
      </c>
    </row>
    <row r="8" spans="1:12" ht="12.75" customHeight="1" thickBot="1">
      <c r="A8" s="65">
        <v>1</v>
      </c>
      <c r="B8" s="66" t="s">
        <v>2</v>
      </c>
      <c r="C8" s="67">
        <f aca="true" t="shared" si="0" ref="C8:L8">SUM(C9,C11:C16,C19:C26)</f>
        <v>19673</v>
      </c>
      <c r="D8" s="67">
        <f t="shared" si="0"/>
        <v>3546</v>
      </c>
      <c r="E8" s="67">
        <f t="shared" si="0"/>
        <v>1882</v>
      </c>
      <c r="F8" s="67">
        <f t="shared" si="0"/>
        <v>14751</v>
      </c>
      <c r="G8" s="67">
        <f t="shared" si="0"/>
        <v>1670</v>
      </c>
      <c r="H8" s="67">
        <f t="shared" si="0"/>
        <v>519</v>
      </c>
      <c r="I8" s="67">
        <f t="shared" si="0"/>
        <v>7057</v>
      </c>
      <c r="J8" s="67">
        <f t="shared" si="0"/>
        <v>3583</v>
      </c>
      <c r="K8" s="67">
        <f t="shared" si="0"/>
        <v>1983</v>
      </c>
      <c r="L8" s="68">
        <f t="shared" si="0"/>
        <v>16207</v>
      </c>
    </row>
    <row r="9" spans="1:12" ht="12.75" customHeight="1">
      <c r="A9" s="62">
        <v>2</v>
      </c>
      <c r="B9" s="63" t="s">
        <v>3</v>
      </c>
      <c r="C9" s="10">
        <v>1955</v>
      </c>
      <c r="D9" s="10">
        <v>650</v>
      </c>
      <c r="E9" s="10">
        <v>1150</v>
      </c>
      <c r="F9" s="10"/>
      <c r="G9" s="11">
        <v>242</v>
      </c>
      <c r="H9" s="11">
        <v>377</v>
      </c>
      <c r="I9" s="11">
        <v>21</v>
      </c>
      <c r="J9" s="10">
        <v>650</v>
      </c>
      <c r="K9" s="10">
        <v>1200</v>
      </c>
      <c r="L9" s="64">
        <v>350</v>
      </c>
    </row>
    <row r="10" spans="1:12" ht="12.75" customHeight="1">
      <c r="A10" s="58">
        <v>3</v>
      </c>
      <c r="B10" s="53" t="s">
        <v>4</v>
      </c>
      <c r="C10" s="13">
        <v>464</v>
      </c>
      <c r="D10" s="13"/>
      <c r="E10" s="13">
        <v>510</v>
      </c>
      <c r="F10" s="114"/>
      <c r="G10" s="14"/>
      <c r="H10" s="14">
        <v>298</v>
      </c>
      <c r="I10" s="14"/>
      <c r="J10" s="13"/>
      <c r="K10" s="13">
        <v>600</v>
      </c>
      <c r="L10" s="118"/>
    </row>
    <row r="11" spans="1:13" ht="12.75" customHeight="1">
      <c r="A11" s="58">
        <v>4</v>
      </c>
      <c r="B11" s="53" t="s">
        <v>5</v>
      </c>
      <c r="C11" s="13">
        <v>1463</v>
      </c>
      <c r="D11" s="13">
        <v>1470</v>
      </c>
      <c r="E11" s="13">
        <v>240</v>
      </c>
      <c r="F11" s="114"/>
      <c r="G11" s="14">
        <v>744</v>
      </c>
      <c r="H11" s="14">
        <v>50</v>
      </c>
      <c r="I11" s="115"/>
      <c r="J11" s="13">
        <v>1470</v>
      </c>
      <c r="K11" s="13">
        <v>250</v>
      </c>
      <c r="L11" s="118"/>
      <c r="M11" s="4"/>
    </row>
    <row r="12" spans="1:12" ht="12.75" customHeight="1">
      <c r="A12" s="58">
        <v>5</v>
      </c>
      <c r="B12" s="53" t="s">
        <v>6</v>
      </c>
      <c r="C12" s="13"/>
      <c r="D12" s="114"/>
      <c r="E12" s="13"/>
      <c r="F12" s="114"/>
      <c r="G12" s="115"/>
      <c r="H12" s="14"/>
      <c r="I12" s="115"/>
      <c r="J12" s="114"/>
      <c r="K12" s="13"/>
      <c r="L12" s="118"/>
    </row>
    <row r="13" spans="1:12" ht="12.75" customHeight="1">
      <c r="A13" s="58">
        <v>6</v>
      </c>
      <c r="B13" s="53" t="s">
        <v>7</v>
      </c>
      <c r="C13" s="13">
        <v>242</v>
      </c>
      <c r="D13" s="13">
        <v>130</v>
      </c>
      <c r="E13" s="13">
        <v>170</v>
      </c>
      <c r="F13" s="13"/>
      <c r="G13" s="14">
        <v>17</v>
      </c>
      <c r="H13" s="14">
        <v>9</v>
      </c>
      <c r="I13" s="14"/>
      <c r="J13" s="13">
        <v>130</v>
      </c>
      <c r="K13" s="13">
        <v>215</v>
      </c>
      <c r="L13" s="16"/>
    </row>
    <row r="14" spans="1:12" ht="12.75" customHeight="1">
      <c r="A14" s="58">
        <v>7</v>
      </c>
      <c r="B14" s="53" t="s">
        <v>8</v>
      </c>
      <c r="C14" s="13">
        <v>13</v>
      </c>
      <c r="D14" s="13"/>
      <c r="E14" s="13"/>
      <c r="F14" s="13">
        <v>20</v>
      </c>
      <c r="G14" s="14"/>
      <c r="H14" s="14"/>
      <c r="I14" s="14">
        <v>9</v>
      </c>
      <c r="J14" s="13"/>
      <c r="K14" s="13"/>
      <c r="L14" s="16">
        <v>20</v>
      </c>
    </row>
    <row r="15" spans="1:12" ht="12.75" customHeight="1">
      <c r="A15" s="58">
        <v>8</v>
      </c>
      <c r="B15" s="53" t="s">
        <v>9</v>
      </c>
      <c r="C15" s="13">
        <v>1133</v>
      </c>
      <c r="D15" s="13">
        <v>630</v>
      </c>
      <c r="E15" s="13">
        <v>140</v>
      </c>
      <c r="F15" s="13">
        <v>209</v>
      </c>
      <c r="G15" s="14">
        <v>344</v>
      </c>
      <c r="H15" s="14">
        <v>37</v>
      </c>
      <c r="I15" s="14">
        <v>185</v>
      </c>
      <c r="J15" s="13">
        <v>630</v>
      </c>
      <c r="K15" s="13">
        <v>135</v>
      </c>
      <c r="L15" s="16">
        <v>250</v>
      </c>
    </row>
    <row r="16" spans="1:12" ht="12.75" customHeight="1">
      <c r="A16" s="59">
        <v>9</v>
      </c>
      <c r="B16" s="53" t="s">
        <v>10</v>
      </c>
      <c r="C16" s="54">
        <f aca="true" t="shared" si="1" ref="C16:L16">SUM(C17:C18)</f>
        <v>10346</v>
      </c>
      <c r="D16" s="54">
        <f t="shared" si="1"/>
        <v>0</v>
      </c>
      <c r="E16" s="54">
        <f t="shared" si="1"/>
        <v>130</v>
      </c>
      <c r="F16" s="54">
        <f t="shared" si="1"/>
        <v>10603</v>
      </c>
      <c r="G16" s="54">
        <f t="shared" si="1"/>
        <v>0</v>
      </c>
      <c r="H16" s="54">
        <f t="shared" si="1"/>
        <v>30</v>
      </c>
      <c r="I16" s="54">
        <f t="shared" si="1"/>
        <v>4979</v>
      </c>
      <c r="J16" s="54">
        <f t="shared" si="1"/>
        <v>0</v>
      </c>
      <c r="K16" s="54">
        <f t="shared" si="1"/>
        <v>130</v>
      </c>
      <c r="L16" s="60">
        <f t="shared" si="1"/>
        <v>11381</v>
      </c>
    </row>
    <row r="17" spans="1:12" ht="12.75" customHeight="1">
      <c r="A17" s="58">
        <v>10</v>
      </c>
      <c r="B17" s="53" t="s">
        <v>11</v>
      </c>
      <c r="C17" s="13">
        <v>10141</v>
      </c>
      <c r="D17" s="114"/>
      <c r="E17" s="13">
        <v>130</v>
      </c>
      <c r="F17" s="13">
        <v>10423</v>
      </c>
      <c r="G17" s="55"/>
      <c r="H17" s="14">
        <v>30</v>
      </c>
      <c r="I17" s="14">
        <v>4831</v>
      </c>
      <c r="J17" s="115"/>
      <c r="K17" s="14">
        <v>130</v>
      </c>
      <c r="L17" s="61">
        <v>11181</v>
      </c>
    </row>
    <row r="18" spans="1:12" ht="12.75" customHeight="1">
      <c r="A18" s="58">
        <v>11</v>
      </c>
      <c r="B18" s="53" t="s">
        <v>12</v>
      </c>
      <c r="C18" s="13">
        <v>205</v>
      </c>
      <c r="D18" s="13"/>
      <c r="E18" s="13"/>
      <c r="F18" s="13">
        <v>180</v>
      </c>
      <c r="G18" s="55"/>
      <c r="H18" s="14"/>
      <c r="I18" s="14">
        <v>148</v>
      </c>
      <c r="J18" s="14"/>
      <c r="K18" s="14"/>
      <c r="L18" s="16">
        <v>200</v>
      </c>
    </row>
    <row r="19" spans="1:12" ht="12.75" customHeight="1">
      <c r="A19" s="58">
        <v>12</v>
      </c>
      <c r="B19" s="53" t="s">
        <v>13</v>
      </c>
      <c r="C19" s="13">
        <v>3601</v>
      </c>
      <c r="D19" s="114"/>
      <c r="E19" s="13">
        <v>45</v>
      </c>
      <c r="F19" s="13">
        <v>3711</v>
      </c>
      <c r="G19" s="55"/>
      <c r="H19" s="14"/>
      <c r="I19" s="14">
        <v>1741</v>
      </c>
      <c r="J19" s="114"/>
      <c r="K19" s="13">
        <v>45</v>
      </c>
      <c r="L19" s="61">
        <v>3986</v>
      </c>
    </row>
    <row r="20" spans="1:12" ht="12.75" customHeight="1">
      <c r="A20" s="58">
        <v>13</v>
      </c>
      <c r="B20" s="53" t="s">
        <v>14</v>
      </c>
      <c r="C20" s="13">
        <v>42</v>
      </c>
      <c r="D20" s="13"/>
      <c r="E20" s="13"/>
      <c r="F20" s="13"/>
      <c r="G20" s="14"/>
      <c r="H20" s="14"/>
      <c r="I20" s="14">
        <v>22</v>
      </c>
      <c r="J20" s="13"/>
      <c r="K20" s="13"/>
      <c r="L20" s="21"/>
    </row>
    <row r="21" spans="1:12" ht="12.75" customHeight="1">
      <c r="A21" s="58">
        <v>14</v>
      </c>
      <c r="B21" s="53" t="s">
        <v>15</v>
      </c>
      <c r="C21" s="13">
        <v>211</v>
      </c>
      <c r="D21" s="13"/>
      <c r="E21" s="13">
        <v>2</v>
      </c>
      <c r="F21" s="13">
        <v>208</v>
      </c>
      <c r="G21" s="14"/>
      <c r="H21" s="14"/>
      <c r="I21" s="14">
        <v>100</v>
      </c>
      <c r="J21" s="13"/>
      <c r="K21" s="13">
        <v>2</v>
      </c>
      <c r="L21" s="21">
        <v>220</v>
      </c>
    </row>
    <row r="22" spans="1:12" ht="12.75" customHeight="1">
      <c r="A22" s="58">
        <v>15</v>
      </c>
      <c r="B22" s="53" t="s">
        <v>16</v>
      </c>
      <c r="C22" s="13"/>
      <c r="D22" s="13"/>
      <c r="E22" s="13"/>
      <c r="F22" s="13"/>
      <c r="G22" s="14"/>
      <c r="H22" s="14"/>
      <c r="I22" s="14"/>
      <c r="J22" s="13"/>
      <c r="K22" s="13"/>
      <c r="L22" s="21"/>
    </row>
    <row r="23" spans="1:12" ht="12.75" customHeight="1">
      <c r="A23" s="58">
        <v>16</v>
      </c>
      <c r="B23" s="53" t="s">
        <v>17</v>
      </c>
      <c r="C23" s="13">
        <v>4</v>
      </c>
      <c r="D23" s="13">
        <v>3</v>
      </c>
      <c r="E23" s="13">
        <v>0</v>
      </c>
      <c r="F23" s="114"/>
      <c r="G23" s="14">
        <v>1</v>
      </c>
      <c r="H23" s="14">
        <v>1</v>
      </c>
      <c r="I23" s="115"/>
      <c r="J23" s="13">
        <v>3</v>
      </c>
      <c r="K23" s="13">
        <v>1</v>
      </c>
      <c r="L23" s="119"/>
    </row>
    <row r="24" spans="1:12" ht="12.75" customHeight="1">
      <c r="A24" s="58">
        <v>17</v>
      </c>
      <c r="B24" s="56" t="s">
        <v>18</v>
      </c>
      <c r="C24" s="13">
        <v>50</v>
      </c>
      <c r="D24" s="13">
        <v>17</v>
      </c>
      <c r="E24" s="13">
        <v>5</v>
      </c>
      <c r="F24" s="13"/>
      <c r="G24" s="14">
        <v>11</v>
      </c>
      <c r="H24" s="14">
        <v>15</v>
      </c>
      <c r="I24" s="14"/>
      <c r="J24" s="13">
        <v>17</v>
      </c>
      <c r="K24" s="13">
        <v>5</v>
      </c>
      <c r="L24" s="21"/>
    </row>
    <row r="25" spans="1:12" ht="12.75" customHeight="1">
      <c r="A25" s="58">
        <v>18</v>
      </c>
      <c r="B25" s="56" t="s">
        <v>19</v>
      </c>
      <c r="C25" s="13">
        <v>593</v>
      </c>
      <c r="D25" s="13">
        <v>619</v>
      </c>
      <c r="E25" s="13"/>
      <c r="F25" s="114"/>
      <c r="G25" s="14">
        <v>311</v>
      </c>
      <c r="H25" s="14"/>
      <c r="I25" s="115"/>
      <c r="J25" s="13">
        <v>656</v>
      </c>
      <c r="K25" s="13"/>
      <c r="L25" s="119"/>
    </row>
    <row r="26" spans="1:12" ht="12.75" customHeight="1">
      <c r="A26" s="58">
        <v>19</v>
      </c>
      <c r="B26" s="56" t="s">
        <v>20</v>
      </c>
      <c r="C26" s="13">
        <v>20</v>
      </c>
      <c r="D26" s="13">
        <v>27</v>
      </c>
      <c r="E26" s="13"/>
      <c r="F26" s="13"/>
      <c r="G26" s="14"/>
      <c r="H26" s="14"/>
      <c r="I26" s="55"/>
      <c r="J26" s="13">
        <v>27</v>
      </c>
      <c r="K26" s="13"/>
      <c r="L26" s="21"/>
    </row>
    <row r="27" spans="1:12" ht="12.75" customHeight="1" thickBot="1">
      <c r="A27" s="69">
        <v>20</v>
      </c>
      <c r="B27" s="70" t="s">
        <v>21</v>
      </c>
      <c r="C27" s="17"/>
      <c r="D27" s="116"/>
      <c r="E27" s="17"/>
      <c r="F27" s="116"/>
      <c r="G27" s="117"/>
      <c r="H27" s="18"/>
      <c r="I27" s="117"/>
      <c r="J27" s="116"/>
      <c r="K27" s="17"/>
      <c r="L27" s="120"/>
    </row>
    <row r="28" spans="1:12" ht="12.75" customHeight="1" thickBot="1">
      <c r="A28" s="71">
        <v>21</v>
      </c>
      <c r="B28" s="66" t="s">
        <v>22</v>
      </c>
      <c r="C28" s="67">
        <f aca="true" t="shared" si="2" ref="C28:L28">SUM(C29:C38)</f>
        <v>19738</v>
      </c>
      <c r="D28" s="67">
        <f t="shared" si="2"/>
        <v>3546</v>
      </c>
      <c r="E28" s="67">
        <f t="shared" si="2"/>
        <v>1882</v>
      </c>
      <c r="F28" s="67">
        <f t="shared" si="2"/>
        <v>14751</v>
      </c>
      <c r="G28" s="67">
        <f t="shared" si="2"/>
        <v>1773</v>
      </c>
      <c r="H28" s="67">
        <f t="shared" si="2"/>
        <v>710</v>
      </c>
      <c r="I28" s="67">
        <f t="shared" si="2"/>
        <v>7376</v>
      </c>
      <c r="J28" s="67">
        <f t="shared" si="2"/>
        <v>3583</v>
      </c>
      <c r="K28" s="67">
        <f t="shared" si="2"/>
        <v>1983</v>
      </c>
      <c r="L28" s="68">
        <f t="shared" si="2"/>
        <v>16207</v>
      </c>
    </row>
    <row r="29" spans="1:12" ht="12.75" customHeight="1">
      <c r="A29" s="57">
        <v>22</v>
      </c>
      <c r="B29" s="101" t="s">
        <v>23</v>
      </c>
      <c r="C29" s="90"/>
      <c r="D29" s="121"/>
      <c r="E29" s="10"/>
      <c r="F29" s="124"/>
      <c r="G29" s="127"/>
      <c r="H29" s="11"/>
      <c r="I29" s="133"/>
      <c r="J29" s="128"/>
      <c r="K29" s="23"/>
      <c r="L29" s="140"/>
    </row>
    <row r="30" spans="1:12" ht="12.75" customHeight="1">
      <c r="A30" s="58">
        <v>23</v>
      </c>
      <c r="B30" s="102" t="s">
        <v>24</v>
      </c>
      <c r="C30" s="91">
        <v>1011</v>
      </c>
      <c r="D30" s="121"/>
      <c r="E30" s="10">
        <v>982</v>
      </c>
      <c r="F30" s="128"/>
      <c r="G30" s="127"/>
      <c r="H30" s="14">
        <v>624</v>
      </c>
      <c r="I30" s="134"/>
      <c r="J30" s="125"/>
      <c r="K30" s="15">
        <v>1033</v>
      </c>
      <c r="L30" s="118"/>
    </row>
    <row r="31" spans="1:12" ht="12.75" customHeight="1">
      <c r="A31" s="58">
        <v>24</v>
      </c>
      <c r="B31" s="102" t="s">
        <v>25</v>
      </c>
      <c r="C31" s="91"/>
      <c r="D31" s="121"/>
      <c r="E31" s="10"/>
      <c r="F31" s="128"/>
      <c r="G31" s="127"/>
      <c r="H31" s="14"/>
      <c r="I31" s="134"/>
      <c r="J31" s="125"/>
      <c r="K31" s="15"/>
      <c r="L31" s="118"/>
    </row>
    <row r="32" spans="1:12" ht="12.75" customHeight="1">
      <c r="A32" s="58">
        <v>25</v>
      </c>
      <c r="B32" s="102" t="s">
        <v>26</v>
      </c>
      <c r="C32" s="91">
        <v>96</v>
      </c>
      <c r="D32" s="122"/>
      <c r="E32" s="13">
        <v>110</v>
      </c>
      <c r="F32" s="125"/>
      <c r="G32" s="129"/>
      <c r="H32" s="14">
        <v>84</v>
      </c>
      <c r="I32" s="134"/>
      <c r="J32" s="125"/>
      <c r="K32" s="15">
        <v>150</v>
      </c>
      <c r="L32" s="118"/>
    </row>
    <row r="33" spans="1:12" ht="12.75" customHeight="1">
      <c r="A33" s="58">
        <v>26</v>
      </c>
      <c r="B33" s="102" t="s">
        <v>27</v>
      </c>
      <c r="C33" s="91"/>
      <c r="D33" s="122"/>
      <c r="E33" s="13">
        <v>790</v>
      </c>
      <c r="F33" s="125"/>
      <c r="G33" s="129"/>
      <c r="H33" s="14"/>
      <c r="I33" s="134"/>
      <c r="J33" s="125"/>
      <c r="K33" s="15">
        <v>800</v>
      </c>
      <c r="L33" s="118"/>
    </row>
    <row r="34" spans="1:12" ht="12.75" customHeight="1">
      <c r="A34" s="58">
        <v>27</v>
      </c>
      <c r="B34" s="102" t="s">
        <v>28</v>
      </c>
      <c r="C34" s="91">
        <v>50</v>
      </c>
      <c r="D34" s="122"/>
      <c r="E34" s="13"/>
      <c r="F34" s="125"/>
      <c r="G34" s="129"/>
      <c r="H34" s="14">
        <v>1</v>
      </c>
      <c r="I34" s="134"/>
      <c r="J34" s="125"/>
      <c r="K34" s="15"/>
      <c r="L34" s="118"/>
    </row>
    <row r="35" spans="1:12" ht="12.75" customHeight="1">
      <c r="A35" s="58">
        <v>28</v>
      </c>
      <c r="B35" s="102" t="s">
        <v>29</v>
      </c>
      <c r="C35" s="91">
        <v>7</v>
      </c>
      <c r="D35" s="122"/>
      <c r="E35" s="13"/>
      <c r="F35" s="125"/>
      <c r="G35" s="129"/>
      <c r="H35" s="14"/>
      <c r="I35" s="134"/>
      <c r="J35" s="125"/>
      <c r="K35" s="15"/>
      <c r="L35" s="118"/>
    </row>
    <row r="36" spans="1:12" ht="12.75" customHeight="1">
      <c r="A36" s="58">
        <v>29</v>
      </c>
      <c r="B36" s="102" t="s">
        <v>30</v>
      </c>
      <c r="C36" s="113">
        <v>2</v>
      </c>
      <c r="D36" s="123"/>
      <c r="E36" s="17"/>
      <c r="F36" s="130"/>
      <c r="G36" s="129"/>
      <c r="H36" s="14">
        <v>1</v>
      </c>
      <c r="I36" s="137"/>
      <c r="J36" s="130"/>
      <c r="K36" s="19"/>
      <c r="L36" s="118"/>
    </row>
    <row r="37" spans="1:12" ht="12.75" customHeight="1" thickBot="1">
      <c r="A37" s="109">
        <v>30</v>
      </c>
      <c r="B37" s="103" t="s">
        <v>31</v>
      </c>
      <c r="C37" s="113"/>
      <c r="D37" s="123"/>
      <c r="E37" s="17"/>
      <c r="F37" s="130"/>
      <c r="G37" s="131"/>
      <c r="H37" s="18"/>
      <c r="I37" s="137"/>
      <c r="J37" s="130"/>
      <c r="K37" s="19"/>
      <c r="L37" s="141"/>
    </row>
    <row r="38" spans="1:12" ht="12.75" customHeight="1" thickBot="1">
      <c r="A38" s="71">
        <v>31</v>
      </c>
      <c r="B38" s="104" t="s">
        <v>32</v>
      </c>
      <c r="C38" s="28">
        <v>18572</v>
      </c>
      <c r="D38" s="24">
        <v>3546</v>
      </c>
      <c r="E38" s="25"/>
      <c r="F38" s="28">
        <v>14751</v>
      </c>
      <c r="G38" s="26">
        <v>1773</v>
      </c>
      <c r="H38" s="27"/>
      <c r="I38" s="89">
        <v>7376</v>
      </c>
      <c r="J38" s="28">
        <v>3583</v>
      </c>
      <c r="K38" s="25"/>
      <c r="L38" s="29">
        <v>16207</v>
      </c>
    </row>
    <row r="39" spans="1:12" ht="12.75" customHeight="1" thickBot="1">
      <c r="A39" s="71">
        <v>32</v>
      </c>
      <c r="B39" s="105" t="s">
        <v>33</v>
      </c>
      <c r="C39" s="6">
        <f aca="true" t="shared" si="3" ref="C39:L39">C28-C8-C27</f>
        <v>65</v>
      </c>
      <c r="D39" s="5">
        <f t="shared" si="3"/>
        <v>0</v>
      </c>
      <c r="E39" s="5">
        <f t="shared" si="3"/>
        <v>0</v>
      </c>
      <c r="F39" s="96">
        <f t="shared" si="3"/>
        <v>0</v>
      </c>
      <c r="G39" s="9">
        <f t="shared" si="3"/>
        <v>103</v>
      </c>
      <c r="H39" s="5">
        <f t="shared" si="3"/>
        <v>191</v>
      </c>
      <c r="I39" s="96">
        <f t="shared" si="3"/>
        <v>319</v>
      </c>
      <c r="J39" s="67">
        <f t="shared" si="3"/>
        <v>0</v>
      </c>
      <c r="K39" s="6">
        <f t="shared" si="3"/>
        <v>0</v>
      </c>
      <c r="L39" s="98">
        <f t="shared" si="3"/>
        <v>0</v>
      </c>
    </row>
    <row r="40" spans="1:12" ht="12.75" customHeight="1">
      <c r="A40" s="57">
        <v>33</v>
      </c>
      <c r="B40" s="106" t="s">
        <v>34</v>
      </c>
      <c r="C40" s="90"/>
      <c r="D40" s="92"/>
      <c r="E40" s="30"/>
      <c r="F40" s="90"/>
      <c r="G40" s="92"/>
      <c r="H40" s="30"/>
      <c r="I40" s="90"/>
      <c r="J40" s="31"/>
      <c r="K40" s="22"/>
      <c r="L40" s="12"/>
    </row>
    <row r="41" spans="1:12" ht="12.75" customHeight="1">
      <c r="A41" s="58">
        <v>34</v>
      </c>
      <c r="B41" s="107" t="s">
        <v>35</v>
      </c>
      <c r="C41" s="91"/>
      <c r="D41" s="93"/>
      <c r="E41" s="13"/>
      <c r="F41" s="91"/>
      <c r="G41" s="93"/>
      <c r="H41" s="13"/>
      <c r="I41" s="91"/>
      <c r="J41" s="20"/>
      <c r="K41" s="14"/>
      <c r="L41" s="16"/>
    </row>
    <row r="42" spans="1:12" ht="12.75" customHeight="1">
      <c r="A42" s="58">
        <v>35</v>
      </c>
      <c r="B42" s="107" t="s">
        <v>36</v>
      </c>
      <c r="C42" s="91">
        <v>605</v>
      </c>
      <c r="D42" s="122"/>
      <c r="E42" s="13">
        <v>360</v>
      </c>
      <c r="F42" s="125"/>
      <c r="G42" s="122"/>
      <c r="H42" s="13"/>
      <c r="I42" s="125"/>
      <c r="J42" s="134"/>
      <c r="K42" s="14">
        <v>400</v>
      </c>
      <c r="L42" s="118"/>
    </row>
    <row r="43" spans="1:12" ht="12.75" customHeight="1">
      <c r="A43" s="58">
        <v>36</v>
      </c>
      <c r="B43" s="107" t="s">
        <v>37</v>
      </c>
      <c r="C43" s="91"/>
      <c r="D43" s="122"/>
      <c r="E43" s="13">
        <v>350</v>
      </c>
      <c r="F43" s="125"/>
      <c r="G43" s="122"/>
      <c r="H43" s="13"/>
      <c r="I43" s="125"/>
      <c r="J43" s="134"/>
      <c r="K43" s="14">
        <v>300</v>
      </c>
      <c r="L43" s="118"/>
    </row>
    <row r="44" spans="1:12" ht="12.75" customHeight="1">
      <c r="A44" s="58">
        <v>37</v>
      </c>
      <c r="B44" s="107" t="s">
        <v>38</v>
      </c>
      <c r="C44" s="91"/>
      <c r="D44" s="122"/>
      <c r="E44" s="13">
        <v>80</v>
      </c>
      <c r="F44" s="125"/>
      <c r="G44" s="122"/>
      <c r="H44" s="13"/>
      <c r="I44" s="125"/>
      <c r="J44" s="134"/>
      <c r="K44" s="14">
        <v>100</v>
      </c>
      <c r="L44" s="118"/>
    </row>
    <row r="45" spans="1:12" ht="12.75" customHeight="1">
      <c r="A45" s="58">
        <v>38</v>
      </c>
      <c r="B45" s="107" t="s">
        <v>39</v>
      </c>
      <c r="C45" s="100">
        <v>40.3</v>
      </c>
      <c r="D45" s="145"/>
      <c r="E45" s="32"/>
      <c r="F45" s="32">
        <v>42</v>
      </c>
      <c r="G45" s="145"/>
      <c r="H45" s="32"/>
      <c r="I45" s="32">
        <v>41.36</v>
      </c>
      <c r="J45" s="144"/>
      <c r="K45" s="33"/>
      <c r="L45" s="34">
        <v>42</v>
      </c>
    </row>
    <row r="46" spans="1:12" ht="12.75" customHeight="1" thickBot="1">
      <c r="A46" s="80">
        <v>39</v>
      </c>
      <c r="B46" s="108" t="s">
        <v>40</v>
      </c>
      <c r="C46" s="97">
        <f>(((C17*1000)/C45)/12)</f>
        <v>20969.809760132342</v>
      </c>
      <c r="D46" s="95"/>
      <c r="E46" s="35"/>
      <c r="F46" s="97">
        <f>(((F17*1000)/F45)/12)</f>
        <v>20680.555555555555</v>
      </c>
      <c r="G46" s="94"/>
      <c r="H46" s="36"/>
      <c r="I46" s="81">
        <f>(((I17*1000)/I45)/6)</f>
        <v>19467.279174725983</v>
      </c>
      <c r="J46" s="37"/>
      <c r="K46" s="38"/>
      <c r="L46" s="7">
        <f>(((L17*1000)/L45)/12)</f>
        <v>22184.523809523813</v>
      </c>
    </row>
    <row r="47" spans="1:12" ht="12.7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</row>
    <row r="48" spans="1:12" s="8" customFormat="1" ht="12.75" customHeigh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N54" sqref="N54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49"/>
      <c r="E1" s="149"/>
      <c r="F1" s="149"/>
      <c r="G1" s="149"/>
      <c r="H1" s="149"/>
    </row>
    <row r="2" spans="2:8" ht="15.75">
      <c r="B2" s="2"/>
      <c r="C2" s="43" t="s">
        <v>44</v>
      </c>
      <c r="D2" s="42"/>
      <c r="E2" s="42"/>
      <c r="F2" s="42"/>
      <c r="G2" s="42"/>
      <c r="H2" s="42"/>
    </row>
    <row r="3" spans="2:8" ht="12.75">
      <c r="B3" s="2"/>
      <c r="C3" s="3"/>
      <c r="D3" s="42"/>
      <c r="E3" s="42"/>
      <c r="F3" s="42"/>
      <c r="G3" s="42"/>
      <c r="H3" s="42"/>
    </row>
    <row r="4" spans="1:8" ht="12.75">
      <c r="A4" s="82" t="s">
        <v>63</v>
      </c>
      <c r="B4" s="83"/>
      <c r="C4" s="84"/>
      <c r="D4" s="41"/>
      <c r="E4" s="41"/>
      <c r="F4" s="41"/>
      <c r="G4" s="41"/>
      <c r="H4" s="41"/>
    </row>
    <row r="5" spans="1:12" ht="13.5" thickBot="1">
      <c r="A5" s="82" t="s">
        <v>64</v>
      </c>
      <c r="B5" s="85"/>
      <c r="C5" s="85"/>
      <c r="D5" s="3"/>
      <c r="E5" s="3"/>
      <c r="F5" s="3"/>
      <c r="G5" s="3"/>
      <c r="H5" s="3"/>
      <c r="L5" s="51" t="s">
        <v>0</v>
      </c>
    </row>
    <row r="6" spans="1:12" ht="25.5" customHeight="1">
      <c r="A6" s="44" t="s">
        <v>45</v>
      </c>
      <c r="B6" s="45" t="s">
        <v>46</v>
      </c>
      <c r="C6" s="46" t="s">
        <v>47</v>
      </c>
      <c r="D6" s="151" t="s">
        <v>43</v>
      </c>
      <c r="E6" s="151"/>
      <c r="F6" s="153"/>
      <c r="G6" s="150" t="s">
        <v>50</v>
      </c>
      <c r="H6" s="151"/>
      <c r="I6" s="153"/>
      <c r="J6" s="150" t="s">
        <v>42</v>
      </c>
      <c r="K6" s="151"/>
      <c r="L6" s="152"/>
    </row>
    <row r="7" spans="1:12" ht="12.75" customHeight="1" thickBot="1">
      <c r="A7" s="47"/>
      <c r="B7" s="48"/>
      <c r="C7" s="52" t="s">
        <v>41</v>
      </c>
      <c r="D7" s="49" t="s">
        <v>48</v>
      </c>
      <c r="E7" s="49" t="s">
        <v>1</v>
      </c>
      <c r="F7" s="49" t="s">
        <v>49</v>
      </c>
      <c r="G7" s="49" t="s">
        <v>48</v>
      </c>
      <c r="H7" s="49" t="s">
        <v>1</v>
      </c>
      <c r="I7" s="49" t="s">
        <v>49</v>
      </c>
      <c r="J7" s="49" t="s">
        <v>48</v>
      </c>
      <c r="K7" s="49" t="s">
        <v>1</v>
      </c>
      <c r="L7" s="50" t="s">
        <v>49</v>
      </c>
    </row>
    <row r="8" spans="1:12" ht="12.75" customHeight="1" thickBot="1">
      <c r="A8" s="65">
        <v>1</v>
      </c>
      <c r="B8" s="66" t="s">
        <v>2</v>
      </c>
      <c r="C8" s="67">
        <f aca="true" t="shared" si="0" ref="C8:L8">SUM(C9,C11:C16,C19:C26)</f>
        <v>28176</v>
      </c>
      <c r="D8" s="67">
        <f t="shared" si="0"/>
        <v>6503</v>
      </c>
      <c r="E8" s="67">
        <f t="shared" si="0"/>
        <v>3086</v>
      </c>
      <c r="F8" s="67">
        <f t="shared" si="0"/>
        <v>17248</v>
      </c>
      <c r="G8" s="67">
        <f t="shared" si="0"/>
        <v>3622</v>
      </c>
      <c r="H8" s="67">
        <f t="shared" si="0"/>
        <v>1980</v>
      </c>
      <c r="I8" s="67">
        <f t="shared" si="0"/>
        <v>8284</v>
      </c>
      <c r="J8" s="67">
        <f t="shared" si="0"/>
        <v>6813</v>
      </c>
      <c r="K8" s="67">
        <f t="shared" si="0"/>
        <v>3086</v>
      </c>
      <c r="L8" s="68">
        <f t="shared" si="0"/>
        <v>17828</v>
      </c>
    </row>
    <row r="9" spans="1:12" ht="12.75" customHeight="1">
      <c r="A9" s="62">
        <v>2</v>
      </c>
      <c r="B9" s="63" t="s">
        <v>3</v>
      </c>
      <c r="C9" s="10">
        <v>4468</v>
      </c>
      <c r="D9" s="10">
        <v>1480</v>
      </c>
      <c r="E9" s="10">
        <v>1988</v>
      </c>
      <c r="F9" s="10">
        <v>19</v>
      </c>
      <c r="G9" s="11">
        <v>897</v>
      </c>
      <c r="H9" s="11">
        <v>1386</v>
      </c>
      <c r="I9" s="11">
        <v>62</v>
      </c>
      <c r="J9" s="10">
        <v>1480</v>
      </c>
      <c r="K9" s="10">
        <v>1988</v>
      </c>
      <c r="L9" s="64">
        <v>19</v>
      </c>
    </row>
    <row r="10" spans="1:12" ht="12.75" customHeight="1">
      <c r="A10" s="58">
        <v>3</v>
      </c>
      <c r="B10" s="53" t="s">
        <v>4</v>
      </c>
      <c r="C10" s="13">
        <v>1988</v>
      </c>
      <c r="D10" s="13"/>
      <c r="E10" s="13">
        <v>1860</v>
      </c>
      <c r="F10" s="114"/>
      <c r="G10" s="14"/>
      <c r="H10" s="14">
        <v>1186</v>
      </c>
      <c r="I10" s="14"/>
      <c r="J10" s="13"/>
      <c r="K10" s="13">
        <v>1860</v>
      </c>
      <c r="L10" s="118"/>
    </row>
    <row r="11" spans="1:13" ht="12.75" customHeight="1">
      <c r="A11" s="58">
        <v>4</v>
      </c>
      <c r="B11" s="53" t="s">
        <v>5</v>
      </c>
      <c r="C11" s="13">
        <v>1774</v>
      </c>
      <c r="D11" s="13">
        <v>1786</v>
      </c>
      <c r="E11" s="13">
        <v>252</v>
      </c>
      <c r="F11" s="114"/>
      <c r="G11" s="14">
        <v>1134</v>
      </c>
      <c r="H11" s="14">
        <v>229</v>
      </c>
      <c r="I11" s="115"/>
      <c r="J11" s="13">
        <v>1786</v>
      </c>
      <c r="K11" s="13">
        <v>252</v>
      </c>
      <c r="L11" s="118"/>
      <c r="M11" s="4"/>
    </row>
    <row r="12" spans="1:12" ht="12.75" customHeight="1">
      <c r="A12" s="58">
        <v>5</v>
      </c>
      <c r="B12" s="53" t="s">
        <v>6</v>
      </c>
      <c r="C12" s="13"/>
      <c r="D12" s="114"/>
      <c r="E12" s="13"/>
      <c r="F12" s="114"/>
      <c r="G12" s="115"/>
      <c r="H12" s="14"/>
      <c r="I12" s="115"/>
      <c r="J12" s="114"/>
      <c r="K12" s="13"/>
      <c r="L12" s="118"/>
    </row>
    <row r="13" spans="1:12" ht="12.75" customHeight="1">
      <c r="A13" s="58">
        <v>6</v>
      </c>
      <c r="B13" s="53" t="s">
        <v>7</v>
      </c>
      <c r="C13" s="13">
        <v>587</v>
      </c>
      <c r="D13" s="13">
        <v>575</v>
      </c>
      <c r="E13" s="13">
        <v>255</v>
      </c>
      <c r="F13" s="13"/>
      <c r="G13" s="14">
        <v>52</v>
      </c>
      <c r="H13" s="14">
        <v>54</v>
      </c>
      <c r="I13" s="14"/>
      <c r="J13" s="13">
        <v>575</v>
      </c>
      <c r="K13" s="13">
        <v>255</v>
      </c>
      <c r="L13" s="16"/>
    </row>
    <row r="14" spans="1:12" ht="12.75" customHeight="1">
      <c r="A14" s="58">
        <v>7</v>
      </c>
      <c r="B14" s="53" t="s">
        <v>8</v>
      </c>
      <c r="C14" s="13">
        <v>44</v>
      </c>
      <c r="D14" s="13"/>
      <c r="E14" s="13"/>
      <c r="F14" s="13">
        <v>48</v>
      </c>
      <c r="G14" s="14"/>
      <c r="H14" s="14"/>
      <c r="I14" s="14">
        <v>10</v>
      </c>
      <c r="J14" s="13"/>
      <c r="K14" s="13"/>
      <c r="L14" s="16">
        <v>48</v>
      </c>
    </row>
    <row r="15" spans="1:12" ht="12.75" customHeight="1">
      <c r="A15" s="58">
        <v>8</v>
      </c>
      <c r="B15" s="53" t="s">
        <v>9</v>
      </c>
      <c r="C15" s="13">
        <v>1531</v>
      </c>
      <c r="D15" s="13">
        <v>1125</v>
      </c>
      <c r="E15" s="13">
        <v>285</v>
      </c>
      <c r="F15" s="13">
        <v>170</v>
      </c>
      <c r="G15" s="14">
        <v>702</v>
      </c>
      <c r="H15" s="14">
        <v>146</v>
      </c>
      <c r="I15" s="14">
        <v>3</v>
      </c>
      <c r="J15" s="13">
        <v>1125</v>
      </c>
      <c r="K15" s="13">
        <v>285</v>
      </c>
      <c r="L15" s="16">
        <v>170</v>
      </c>
    </row>
    <row r="16" spans="1:12" ht="12.75" customHeight="1">
      <c r="A16" s="59">
        <v>9</v>
      </c>
      <c r="B16" s="53" t="s">
        <v>10</v>
      </c>
      <c r="C16" s="54">
        <f aca="true" t="shared" si="1" ref="C16:L16">SUM(C17:C18)</f>
        <v>13231</v>
      </c>
      <c r="D16" s="54">
        <f t="shared" si="1"/>
        <v>0</v>
      </c>
      <c r="E16" s="54">
        <f t="shared" si="1"/>
        <v>300</v>
      </c>
      <c r="F16" s="54">
        <f t="shared" si="1"/>
        <v>12422</v>
      </c>
      <c r="G16" s="54">
        <f t="shared" si="1"/>
        <v>0</v>
      </c>
      <c r="H16" s="54">
        <f t="shared" si="1"/>
        <v>158</v>
      </c>
      <c r="I16" s="54">
        <f t="shared" si="1"/>
        <v>5965</v>
      </c>
      <c r="J16" s="54">
        <f t="shared" si="1"/>
        <v>0</v>
      </c>
      <c r="K16" s="54">
        <f t="shared" si="1"/>
        <v>300</v>
      </c>
      <c r="L16" s="60">
        <f t="shared" si="1"/>
        <v>12849</v>
      </c>
    </row>
    <row r="17" spans="1:12" ht="12.75" customHeight="1">
      <c r="A17" s="58">
        <v>10</v>
      </c>
      <c r="B17" s="53" t="s">
        <v>11</v>
      </c>
      <c r="C17" s="13">
        <v>12968</v>
      </c>
      <c r="D17" s="114"/>
      <c r="E17" s="13"/>
      <c r="F17" s="13">
        <v>12122</v>
      </c>
      <c r="G17" s="55"/>
      <c r="H17" s="14"/>
      <c r="I17" s="14">
        <v>5954</v>
      </c>
      <c r="J17" s="115"/>
      <c r="K17" s="14"/>
      <c r="L17" s="61">
        <v>12549</v>
      </c>
    </row>
    <row r="18" spans="1:12" ht="12.75" customHeight="1">
      <c r="A18" s="58">
        <v>11</v>
      </c>
      <c r="B18" s="53" t="s">
        <v>12</v>
      </c>
      <c r="C18" s="13">
        <v>263</v>
      </c>
      <c r="D18" s="13"/>
      <c r="E18" s="13">
        <v>300</v>
      </c>
      <c r="F18" s="13">
        <v>300</v>
      </c>
      <c r="G18" s="55"/>
      <c r="H18" s="14">
        <v>158</v>
      </c>
      <c r="I18" s="14">
        <v>11</v>
      </c>
      <c r="J18" s="14"/>
      <c r="K18" s="14">
        <v>300</v>
      </c>
      <c r="L18" s="16">
        <v>300</v>
      </c>
    </row>
    <row r="19" spans="1:12" ht="12.75" customHeight="1">
      <c r="A19" s="58">
        <v>12</v>
      </c>
      <c r="B19" s="53" t="s">
        <v>13</v>
      </c>
      <c r="C19" s="13">
        <v>4448</v>
      </c>
      <c r="D19" s="114"/>
      <c r="E19" s="13"/>
      <c r="F19" s="13">
        <v>4347</v>
      </c>
      <c r="G19" s="55"/>
      <c r="H19" s="14"/>
      <c r="I19" s="14">
        <v>2086</v>
      </c>
      <c r="J19" s="114"/>
      <c r="K19" s="13"/>
      <c r="L19" s="61">
        <v>4500</v>
      </c>
    </row>
    <row r="20" spans="1:12" ht="12.75" customHeight="1">
      <c r="A20" s="58">
        <v>13</v>
      </c>
      <c r="B20" s="53" t="s">
        <v>14</v>
      </c>
      <c r="C20" s="13"/>
      <c r="D20" s="13"/>
      <c r="E20" s="13"/>
      <c r="F20" s="13"/>
      <c r="G20" s="14"/>
      <c r="H20" s="14"/>
      <c r="I20" s="14"/>
      <c r="J20" s="13"/>
      <c r="K20" s="13"/>
      <c r="L20" s="21"/>
    </row>
    <row r="21" spans="1:12" ht="12.75" customHeight="1">
      <c r="A21" s="58">
        <v>14</v>
      </c>
      <c r="B21" s="53" t="s">
        <v>15</v>
      </c>
      <c r="C21" s="13">
        <v>260</v>
      </c>
      <c r="D21" s="13"/>
      <c r="E21" s="13">
        <v>6</v>
      </c>
      <c r="F21" s="13">
        <v>242</v>
      </c>
      <c r="G21" s="14"/>
      <c r="H21" s="14">
        <v>3</v>
      </c>
      <c r="I21" s="14">
        <v>129</v>
      </c>
      <c r="J21" s="13"/>
      <c r="K21" s="13">
        <v>6</v>
      </c>
      <c r="L21" s="21">
        <v>242</v>
      </c>
    </row>
    <row r="22" spans="1:12" ht="12.75" customHeight="1">
      <c r="A22" s="58">
        <v>15</v>
      </c>
      <c r="B22" s="53" t="s">
        <v>16</v>
      </c>
      <c r="C22" s="13"/>
      <c r="D22" s="13"/>
      <c r="E22" s="13"/>
      <c r="F22" s="13"/>
      <c r="G22" s="14"/>
      <c r="H22" s="14"/>
      <c r="I22" s="14"/>
      <c r="J22" s="13"/>
      <c r="K22" s="13"/>
      <c r="L22" s="21"/>
    </row>
    <row r="23" spans="1:12" ht="12.75" customHeight="1">
      <c r="A23" s="58">
        <v>16</v>
      </c>
      <c r="B23" s="53" t="s">
        <v>17</v>
      </c>
      <c r="C23" s="13">
        <v>8</v>
      </c>
      <c r="D23" s="13">
        <v>31</v>
      </c>
      <c r="E23" s="13"/>
      <c r="F23" s="114"/>
      <c r="G23" s="14"/>
      <c r="H23" s="14"/>
      <c r="I23" s="115"/>
      <c r="J23" s="13">
        <v>31</v>
      </c>
      <c r="K23" s="13"/>
      <c r="L23" s="119"/>
    </row>
    <row r="24" spans="1:12" ht="12.75" customHeight="1">
      <c r="A24" s="58">
        <v>17</v>
      </c>
      <c r="B24" s="56" t="s">
        <v>18</v>
      </c>
      <c r="C24" s="13">
        <v>406</v>
      </c>
      <c r="D24" s="13">
        <v>76</v>
      </c>
      <c r="E24" s="13"/>
      <c r="F24" s="13"/>
      <c r="G24" s="14">
        <v>142</v>
      </c>
      <c r="H24" s="14"/>
      <c r="I24" s="14">
        <v>29</v>
      </c>
      <c r="J24" s="13">
        <v>76</v>
      </c>
      <c r="K24" s="13"/>
      <c r="L24" s="21"/>
    </row>
    <row r="25" spans="1:12" ht="12.75" customHeight="1">
      <c r="A25" s="58">
        <v>18</v>
      </c>
      <c r="B25" s="56" t="s">
        <v>19</v>
      </c>
      <c r="C25" s="13">
        <v>1417</v>
      </c>
      <c r="D25" s="13">
        <v>1390</v>
      </c>
      <c r="E25" s="13"/>
      <c r="F25" s="114"/>
      <c r="G25" s="14">
        <v>695</v>
      </c>
      <c r="H25" s="14"/>
      <c r="I25" s="115"/>
      <c r="J25" s="13">
        <v>1700</v>
      </c>
      <c r="K25" s="13"/>
      <c r="L25" s="119"/>
    </row>
    <row r="26" spans="1:12" ht="12.75" customHeight="1">
      <c r="A26" s="58">
        <v>19</v>
      </c>
      <c r="B26" s="56" t="s">
        <v>20</v>
      </c>
      <c r="C26" s="13">
        <v>2</v>
      </c>
      <c r="D26" s="13">
        <v>40</v>
      </c>
      <c r="E26" s="13"/>
      <c r="F26" s="13"/>
      <c r="G26" s="14"/>
      <c r="H26" s="14">
        <v>4</v>
      </c>
      <c r="I26" s="55"/>
      <c r="J26" s="13">
        <v>40</v>
      </c>
      <c r="K26" s="13"/>
      <c r="L26" s="21"/>
    </row>
    <row r="27" spans="1:12" ht="12.75" customHeight="1" thickBot="1">
      <c r="A27" s="69">
        <v>20</v>
      </c>
      <c r="B27" s="70" t="s">
        <v>21</v>
      </c>
      <c r="C27" s="17"/>
      <c r="D27" s="116"/>
      <c r="E27" s="17"/>
      <c r="F27" s="116"/>
      <c r="G27" s="117"/>
      <c r="H27" s="18"/>
      <c r="I27" s="117"/>
      <c r="J27" s="116"/>
      <c r="K27" s="17"/>
      <c r="L27" s="120"/>
    </row>
    <row r="28" spans="1:12" ht="12.75" customHeight="1" thickBot="1">
      <c r="A28" s="71">
        <v>21</v>
      </c>
      <c r="B28" s="66" t="s">
        <v>22</v>
      </c>
      <c r="C28" s="67">
        <f aca="true" t="shared" si="2" ref="C28:L28">SUM(C29:C38)</f>
        <v>28236</v>
      </c>
      <c r="D28" s="67">
        <f t="shared" si="2"/>
        <v>6503</v>
      </c>
      <c r="E28" s="67">
        <f t="shared" si="2"/>
        <v>3086</v>
      </c>
      <c r="F28" s="67">
        <f t="shared" si="2"/>
        <v>17248</v>
      </c>
      <c r="G28" s="67">
        <f t="shared" si="2"/>
        <v>3252</v>
      </c>
      <c r="H28" s="67">
        <f t="shared" si="2"/>
        <v>2017</v>
      </c>
      <c r="I28" s="67">
        <f t="shared" si="2"/>
        <v>8624</v>
      </c>
      <c r="J28" s="67">
        <f t="shared" si="2"/>
        <v>6813</v>
      </c>
      <c r="K28" s="67">
        <f t="shared" si="2"/>
        <v>3086</v>
      </c>
      <c r="L28" s="68">
        <f t="shared" si="2"/>
        <v>17828</v>
      </c>
    </row>
    <row r="29" spans="1:12" ht="12.75" customHeight="1">
      <c r="A29" s="57">
        <v>22</v>
      </c>
      <c r="B29" s="101" t="s">
        <v>23</v>
      </c>
      <c r="C29" s="90"/>
      <c r="D29" s="121"/>
      <c r="E29" s="10"/>
      <c r="F29" s="124"/>
      <c r="G29" s="127"/>
      <c r="H29" s="11"/>
      <c r="I29" s="133"/>
      <c r="J29" s="128"/>
      <c r="K29" s="23"/>
      <c r="L29" s="140"/>
    </row>
    <row r="30" spans="1:12" ht="12.75" customHeight="1">
      <c r="A30" s="58">
        <v>23</v>
      </c>
      <c r="B30" s="102" t="s">
        <v>24</v>
      </c>
      <c r="C30" s="91">
        <v>3115</v>
      </c>
      <c r="D30" s="121"/>
      <c r="E30" s="10">
        <v>3044</v>
      </c>
      <c r="F30" s="128"/>
      <c r="G30" s="127"/>
      <c r="H30" s="14">
        <v>1854</v>
      </c>
      <c r="I30" s="134"/>
      <c r="J30" s="125"/>
      <c r="K30" s="15">
        <v>3044</v>
      </c>
      <c r="L30" s="118"/>
    </row>
    <row r="31" spans="1:12" ht="12.75" customHeight="1">
      <c r="A31" s="58">
        <v>24</v>
      </c>
      <c r="B31" s="102" t="s">
        <v>25</v>
      </c>
      <c r="C31" s="91"/>
      <c r="D31" s="121"/>
      <c r="E31" s="10"/>
      <c r="F31" s="128"/>
      <c r="G31" s="127"/>
      <c r="H31" s="14"/>
      <c r="I31" s="134"/>
      <c r="J31" s="125"/>
      <c r="K31" s="15"/>
      <c r="L31" s="118"/>
    </row>
    <row r="32" spans="1:12" ht="12.75" customHeight="1">
      <c r="A32" s="58">
        <v>25</v>
      </c>
      <c r="B32" s="102" t="s">
        <v>26</v>
      </c>
      <c r="C32" s="91">
        <v>93</v>
      </c>
      <c r="D32" s="122"/>
      <c r="E32" s="13">
        <v>8</v>
      </c>
      <c r="F32" s="125"/>
      <c r="G32" s="129"/>
      <c r="H32" s="14">
        <v>66</v>
      </c>
      <c r="I32" s="134"/>
      <c r="J32" s="125"/>
      <c r="K32" s="15">
        <v>8</v>
      </c>
      <c r="L32" s="118"/>
    </row>
    <row r="33" spans="1:12" ht="12.75" customHeight="1">
      <c r="A33" s="58">
        <v>26</v>
      </c>
      <c r="B33" s="102" t="s">
        <v>27</v>
      </c>
      <c r="C33" s="91">
        <v>15</v>
      </c>
      <c r="D33" s="122"/>
      <c r="E33" s="13"/>
      <c r="F33" s="125"/>
      <c r="G33" s="129"/>
      <c r="H33" s="14"/>
      <c r="I33" s="134"/>
      <c r="J33" s="125"/>
      <c r="K33" s="15"/>
      <c r="L33" s="118"/>
    </row>
    <row r="34" spans="1:12" ht="12.75" customHeight="1">
      <c r="A34" s="58">
        <v>27</v>
      </c>
      <c r="B34" s="102" t="s">
        <v>28</v>
      </c>
      <c r="C34" s="91">
        <v>92</v>
      </c>
      <c r="D34" s="122"/>
      <c r="E34" s="13">
        <v>34</v>
      </c>
      <c r="F34" s="125"/>
      <c r="G34" s="129"/>
      <c r="H34" s="14">
        <v>60</v>
      </c>
      <c r="I34" s="134"/>
      <c r="J34" s="125"/>
      <c r="K34" s="15">
        <v>34</v>
      </c>
      <c r="L34" s="118"/>
    </row>
    <row r="35" spans="1:12" ht="12.75" customHeight="1">
      <c r="A35" s="58">
        <v>28</v>
      </c>
      <c r="B35" s="102" t="s">
        <v>29</v>
      </c>
      <c r="C35" s="91">
        <v>43</v>
      </c>
      <c r="D35" s="122"/>
      <c r="E35" s="13"/>
      <c r="F35" s="125"/>
      <c r="G35" s="129"/>
      <c r="H35" s="14"/>
      <c r="I35" s="134"/>
      <c r="J35" s="125"/>
      <c r="K35" s="15"/>
      <c r="L35" s="118"/>
    </row>
    <row r="36" spans="1:12" ht="12.75" customHeight="1">
      <c r="A36" s="58">
        <v>29</v>
      </c>
      <c r="B36" s="102" t="s">
        <v>30</v>
      </c>
      <c r="C36" s="113">
        <v>3</v>
      </c>
      <c r="D36" s="123"/>
      <c r="E36" s="17"/>
      <c r="F36" s="130"/>
      <c r="G36" s="129"/>
      <c r="H36" s="14"/>
      <c r="I36" s="137"/>
      <c r="J36" s="130"/>
      <c r="K36" s="19"/>
      <c r="L36" s="118"/>
    </row>
    <row r="37" spans="1:12" ht="12.75" customHeight="1" thickBot="1">
      <c r="A37" s="109">
        <v>30</v>
      </c>
      <c r="B37" s="103" t="s">
        <v>31</v>
      </c>
      <c r="C37" s="113"/>
      <c r="D37" s="123"/>
      <c r="E37" s="17"/>
      <c r="F37" s="130"/>
      <c r="G37" s="131"/>
      <c r="H37" s="18"/>
      <c r="I37" s="137"/>
      <c r="J37" s="130"/>
      <c r="K37" s="19"/>
      <c r="L37" s="141"/>
    </row>
    <row r="38" spans="1:12" ht="12.75" customHeight="1" thickBot="1">
      <c r="A38" s="71">
        <v>31</v>
      </c>
      <c r="B38" s="104" t="s">
        <v>32</v>
      </c>
      <c r="C38" s="28">
        <v>24875</v>
      </c>
      <c r="D38" s="24">
        <v>6503</v>
      </c>
      <c r="E38" s="25"/>
      <c r="F38" s="28">
        <v>17248</v>
      </c>
      <c r="G38" s="26">
        <v>3252</v>
      </c>
      <c r="H38" s="27">
        <v>37</v>
      </c>
      <c r="I38" s="89">
        <v>8624</v>
      </c>
      <c r="J38" s="28">
        <v>6813</v>
      </c>
      <c r="K38" s="25"/>
      <c r="L38" s="29">
        <v>17828</v>
      </c>
    </row>
    <row r="39" spans="1:12" ht="12.75" customHeight="1" thickBot="1">
      <c r="A39" s="71">
        <v>32</v>
      </c>
      <c r="B39" s="105" t="s">
        <v>33</v>
      </c>
      <c r="C39" s="6">
        <f aca="true" t="shared" si="3" ref="C39:L39">C28-C8-C27</f>
        <v>60</v>
      </c>
      <c r="D39" s="5">
        <f t="shared" si="3"/>
        <v>0</v>
      </c>
      <c r="E39" s="5">
        <f t="shared" si="3"/>
        <v>0</v>
      </c>
      <c r="F39" s="96">
        <f t="shared" si="3"/>
        <v>0</v>
      </c>
      <c r="G39" s="9">
        <f t="shared" si="3"/>
        <v>-370</v>
      </c>
      <c r="H39" s="5">
        <f t="shared" si="3"/>
        <v>37</v>
      </c>
      <c r="I39" s="96">
        <f t="shared" si="3"/>
        <v>340</v>
      </c>
      <c r="J39" s="67">
        <f t="shared" si="3"/>
        <v>0</v>
      </c>
      <c r="K39" s="6">
        <f t="shared" si="3"/>
        <v>0</v>
      </c>
      <c r="L39" s="98">
        <f t="shared" si="3"/>
        <v>0</v>
      </c>
    </row>
    <row r="40" spans="1:12" ht="12.75" customHeight="1">
      <c r="A40" s="57">
        <v>33</v>
      </c>
      <c r="B40" s="106" t="s">
        <v>34</v>
      </c>
      <c r="C40" s="90"/>
      <c r="D40" s="92"/>
      <c r="E40" s="30"/>
      <c r="F40" s="90"/>
      <c r="G40" s="92"/>
      <c r="H40" s="30"/>
      <c r="I40" s="90"/>
      <c r="J40" s="31"/>
      <c r="K40" s="22"/>
      <c r="L40" s="12"/>
    </row>
    <row r="41" spans="1:12" ht="12.75" customHeight="1">
      <c r="A41" s="58">
        <v>34</v>
      </c>
      <c r="B41" s="107" t="s">
        <v>35</v>
      </c>
      <c r="C41" s="91"/>
      <c r="D41" s="93"/>
      <c r="E41" s="13"/>
      <c r="F41" s="91"/>
      <c r="G41" s="93"/>
      <c r="H41" s="13"/>
      <c r="I41" s="91"/>
      <c r="J41" s="20"/>
      <c r="K41" s="14"/>
      <c r="L41" s="16"/>
    </row>
    <row r="42" spans="1:12" ht="12.75" customHeight="1">
      <c r="A42" s="58">
        <v>35</v>
      </c>
      <c r="B42" s="107" t="s">
        <v>36</v>
      </c>
      <c r="C42" s="91">
        <v>2241</v>
      </c>
      <c r="D42" s="122"/>
      <c r="E42" s="13"/>
      <c r="F42" s="125"/>
      <c r="G42" s="122"/>
      <c r="H42" s="13">
        <v>1815</v>
      </c>
      <c r="I42" s="125"/>
      <c r="J42" s="134"/>
      <c r="K42" s="14">
        <v>1500</v>
      </c>
      <c r="L42" s="118"/>
    </row>
    <row r="43" spans="1:12" ht="12.75" customHeight="1">
      <c r="A43" s="58">
        <v>36</v>
      </c>
      <c r="B43" s="107" t="s">
        <v>37</v>
      </c>
      <c r="C43" s="91">
        <v>15</v>
      </c>
      <c r="D43" s="122"/>
      <c r="E43" s="13"/>
      <c r="F43" s="125"/>
      <c r="G43" s="122"/>
      <c r="H43" s="13"/>
      <c r="I43" s="125"/>
      <c r="J43" s="134"/>
      <c r="K43" s="14"/>
      <c r="L43" s="118"/>
    </row>
    <row r="44" spans="1:12" ht="12.75" customHeight="1">
      <c r="A44" s="58">
        <v>37</v>
      </c>
      <c r="B44" s="107" t="s">
        <v>38</v>
      </c>
      <c r="C44" s="91"/>
      <c r="D44" s="122"/>
      <c r="E44" s="13"/>
      <c r="F44" s="125"/>
      <c r="G44" s="122"/>
      <c r="H44" s="13"/>
      <c r="I44" s="125"/>
      <c r="J44" s="134"/>
      <c r="K44" s="14"/>
      <c r="L44" s="118"/>
    </row>
    <row r="45" spans="1:12" ht="12.75" customHeight="1">
      <c r="A45" s="58">
        <v>38</v>
      </c>
      <c r="B45" s="107" t="s">
        <v>39</v>
      </c>
      <c r="C45" s="100">
        <v>56.28</v>
      </c>
      <c r="D45" s="145"/>
      <c r="E45" s="32"/>
      <c r="F45" s="32">
        <v>54.7</v>
      </c>
      <c r="G45" s="145"/>
      <c r="H45" s="32"/>
      <c r="I45" s="32">
        <v>54.98</v>
      </c>
      <c r="J45" s="144"/>
      <c r="K45" s="33"/>
      <c r="L45" s="34">
        <v>54</v>
      </c>
    </row>
    <row r="46" spans="1:12" ht="12.75" customHeight="1" thickBot="1">
      <c r="A46" s="80">
        <v>39</v>
      </c>
      <c r="B46" s="108" t="s">
        <v>40</v>
      </c>
      <c r="C46" s="97">
        <f>(((C17*1000)/C45)/12)</f>
        <v>19201.61099265577</v>
      </c>
      <c r="D46" s="95"/>
      <c r="E46" s="35"/>
      <c r="F46" s="97">
        <f>(((F17*1000)/F45)/12)</f>
        <v>18467.397928092625</v>
      </c>
      <c r="G46" s="94"/>
      <c r="H46" s="36"/>
      <c r="I46" s="81">
        <f>(((I17*1000)/I45)/6)</f>
        <v>18048.98751060992</v>
      </c>
      <c r="J46" s="37"/>
      <c r="K46" s="38"/>
      <c r="L46" s="7">
        <f>(((L17*1000)/L45)/12)</f>
        <v>19365.74074074074</v>
      </c>
    </row>
    <row r="47" spans="1:12" ht="12.7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</row>
    <row r="48" spans="1:12" s="8" customFormat="1" ht="12.75" customHeigh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N54" sqref="N54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49"/>
      <c r="E1" s="149"/>
      <c r="F1" s="149"/>
      <c r="G1" s="149"/>
      <c r="H1" s="149"/>
    </row>
    <row r="2" spans="2:8" ht="15.75">
      <c r="B2" s="2"/>
      <c r="C2" s="43" t="s">
        <v>44</v>
      </c>
      <c r="D2" s="42"/>
      <c r="E2" s="42"/>
      <c r="F2" s="42"/>
      <c r="G2" s="42"/>
      <c r="H2" s="42"/>
    </row>
    <row r="3" spans="2:8" ht="12.75">
      <c r="B3" s="2"/>
      <c r="C3" s="3"/>
      <c r="D3" s="42"/>
      <c r="E3" s="42"/>
      <c r="F3" s="42"/>
      <c r="G3" s="42"/>
      <c r="H3" s="42"/>
    </row>
    <row r="4" spans="1:8" ht="12.75">
      <c r="A4" s="82" t="s">
        <v>62</v>
      </c>
      <c r="B4" s="83"/>
      <c r="C4" s="84"/>
      <c r="D4" s="41"/>
      <c r="E4" s="41"/>
      <c r="F4" s="41"/>
      <c r="G4" s="41"/>
      <c r="H4" s="41"/>
    </row>
    <row r="5" spans="1:12" ht="13.5" thickBot="1">
      <c r="A5" s="82" t="s">
        <v>61</v>
      </c>
      <c r="B5" s="85"/>
      <c r="C5" s="85"/>
      <c r="D5" s="3"/>
      <c r="E5" s="3"/>
      <c r="F5" s="3"/>
      <c r="G5" s="3"/>
      <c r="H5" s="3"/>
      <c r="L5" s="51" t="s">
        <v>0</v>
      </c>
    </row>
    <row r="6" spans="1:12" ht="25.5" customHeight="1">
      <c r="A6" s="44" t="s">
        <v>45</v>
      </c>
      <c r="B6" s="45" t="s">
        <v>46</v>
      </c>
      <c r="C6" s="46" t="s">
        <v>47</v>
      </c>
      <c r="D6" s="151" t="s">
        <v>43</v>
      </c>
      <c r="E6" s="151"/>
      <c r="F6" s="153"/>
      <c r="G6" s="150" t="s">
        <v>50</v>
      </c>
      <c r="H6" s="151"/>
      <c r="I6" s="153"/>
      <c r="J6" s="150" t="s">
        <v>42</v>
      </c>
      <c r="K6" s="151"/>
      <c r="L6" s="152"/>
    </row>
    <row r="7" spans="1:12" ht="12.75" customHeight="1" thickBot="1">
      <c r="A7" s="47"/>
      <c r="B7" s="48"/>
      <c r="C7" s="52" t="s">
        <v>41</v>
      </c>
      <c r="D7" s="49" t="s">
        <v>48</v>
      </c>
      <c r="E7" s="49" t="s">
        <v>1</v>
      </c>
      <c r="F7" s="49" t="s">
        <v>49</v>
      </c>
      <c r="G7" s="49" t="s">
        <v>48</v>
      </c>
      <c r="H7" s="49" t="s">
        <v>1</v>
      </c>
      <c r="I7" s="49" t="s">
        <v>49</v>
      </c>
      <c r="J7" s="49" t="s">
        <v>48</v>
      </c>
      <c r="K7" s="49" t="s">
        <v>1</v>
      </c>
      <c r="L7" s="50" t="s">
        <v>49</v>
      </c>
    </row>
    <row r="8" spans="1:12" ht="12.75" customHeight="1" thickBot="1">
      <c r="A8" s="65">
        <v>1</v>
      </c>
      <c r="B8" s="66" t="s">
        <v>2</v>
      </c>
      <c r="C8" s="67">
        <f aca="true" t="shared" si="0" ref="C8:L8">SUM(C9,C11:C16,C19:C26)</f>
        <v>9159</v>
      </c>
      <c r="D8" s="67">
        <f t="shared" si="0"/>
        <v>1331</v>
      </c>
      <c r="E8" s="67">
        <f t="shared" si="0"/>
        <v>81</v>
      </c>
      <c r="F8" s="67">
        <f t="shared" si="0"/>
        <v>7394</v>
      </c>
      <c r="G8" s="67">
        <f t="shared" si="0"/>
        <v>710</v>
      </c>
      <c r="H8" s="67">
        <f t="shared" si="0"/>
        <v>9</v>
      </c>
      <c r="I8" s="67">
        <f t="shared" si="0"/>
        <v>3521</v>
      </c>
      <c r="J8" s="67">
        <f t="shared" si="0"/>
        <v>1518</v>
      </c>
      <c r="K8" s="67">
        <f t="shared" si="0"/>
        <v>30</v>
      </c>
      <c r="L8" s="68">
        <f t="shared" si="0"/>
        <v>7644</v>
      </c>
    </row>
    <row r="9" spans="1:12" ht="12.75" customHeight="1">
      <c r="A9" s="62">
        <v>2</v>
      </c>
      <c r="B9" s="63" t="s">
        <v>3</v>
      </c>
      <c r="C9" s="10">
        <v>327</v>
      </c>
      <c r="D9" s="10">
        <v>33</v>
      </c>
      <c r="E9" s="10">
        <v>50</v>
      </c>
      <c r="F9" s="10">
        <v>82</v>
      </c>
      <c r="G9" s="11">
        <v>26</v>
      </c>
      <c r="H9" s="11">
        <v>5</v>
      </c>
      <c r="I9" s="11">
        <v>16</v>
      </c>
      <c r="J9" s="10">
        <v>73</v>
      </c>
      <c r="K9" s="10"/>
      <c r="L9" s="64">
        <v>82</v>
      </c>
    </row>
    <row r="10" spans="1:12" ht="12.75" customHeight="1">
      <c r="A10" s="58">
        <v>3</v>
      </c>
      <c r="B10" s="53" t="s">
        <v>4</v>
      </c>
      <c r="C10" s="13"/>
      <c r="D10" s="13"/>
      <c r="E10" s="13"/>
      <c r="F10" s="114"/>
      <c r="G10" s="14"/>
      <c r="H10" s="14"/>
      <c r="I10" s="14"/>
      <c r="J10" s="13"/>
      <c r="K10" s="13"/>
      <c r="L10" s="118"/>
    </row>
    <row r="11" spans="1:13" ht="12.75" customHeight="1">
      <c r="A11" s="58">
        <v>4</v>
      </c>
      <c r="B11" s="53" t="s">
        <v>5</v>
      </c>
      <c r="C11" s="13">
        <v>505</v>
      </c>
      <c r="D11" s="13">
        <v>580</v>
      </c>
      <c r="E11" s="13"/>
      <c r="F11" s="114"/>
      <c r="G11" s="14">
        <v>306</v>
      </c>
      <c r="H11" s="14"/>
      <c r="I11" s="115"/>
      <c r="J11" s="13">
        <v>580</v>
      </c>
      <c r="K11" s="13"/>
      <c r="L11" s="118"/>
      <c r="M11" s="4"/>
    </row>
    <row r="12" spans="1:12" ht="12.75" customHeight="1">
      <c r="A12" s="58">
        <v>5</v>
      </c>
      <c r="B12" s="53" t="s">
        <v>6</v>
      </c>
      <c r="C12" s="13"/>
      <c r="D12" s="114"/>
      <c r="E12" s="13"/>
      <c r="F12" s="114"/>
      <c r="G12" s="115"/>
      <c r="H12" s="14"/>
      <c r="I12" s="115"/>
      <c r="J12" s="114"/>
      <c r="K12" s="13"/>
      <c r="L12" s="118"/>
    </row>
    <row r="13" spans="1:12" ht="12.75" customHeight="1">
      <c r="A13" s="58">
        <v>6</v>
      </c>
      <c r="B13" s="53" t="s">
        <v>7</v>
      </c>
      <c r="C13" s="13">
        <v>89</v>
      </c>
      <c r="D13" s="13">
        <v>8</v>
      </c>
      <c r="E13" s="13"/>
      <c r="F13" s="13"/>
      <c r="G13" s="14">
        <v>8</v>
      </c>
      <c r="H13" s="14"/>
      <c r="I13" s="14"/>
      <c r="J13" s="13">
        <v>1</v>
      </c>
      <c r="K13" s="13"/>
      <c r="L13" s="16"/>
    </row>
    <row r="14" spans="1:12" ht="12.75" customHeight="1">
      <c r="A14" s="58">
        <v>7</v>
      </c>
      <c r="B14" s="53" t="s">
        <v>8</v>
      </c>
      <c r="C14" s="13">
        <v>7</v>
      </c>
      <c r="D14" s="13"/>
      <c r="E14" s="13"/>
      <c r="F14" s="13">
        <v>2</v>
      </c>
      <c r="G14" s="14"/>
      <c r="H14" s="14"/>
      <c r="I14" s="14">
        <v>2</v>
      </c>
      <c r="J14" s="13"/>
      <c r="K14" s="13"/>
      <c r="L14" s="16">
        <v>2</v>
      </c>
    </row>
    <row r="15" spans="1:12" ht="12.75" customHeight="1">
      <c r="A15" s="58">
        <v>8</v>
      </c>
      <c r="B15" s="53" t="s">
        <v>9</v>
      </c>
      <c r="C15" s="13">
        <v>534</v>
      </c>
      <c r="D15" s="13">
        <v>702</v>
      </c>
      <c r="E15" s="13">
        <v>31</v>
      </c>
      <c r="F15" s="13">
        <v>34</v>
      </c>
      <c r="G15" s="14">
        <v>363</v>
      </c>
      <c r="H15" s="14">
        <v>1</v>
      </c>
      <c r="I15" s="14">
        <v>10</v>
      </c>
      <c r="J15" s="13">
        <v>852</v>
      </c>
      <c r="K15" s="13">
        <v>30</v>
      </c>
      <c r="L15" s="16">
        <v>34</v>
      </c>
    </row>
    <row r="16" spans="1:12" ht="12.75" customHeight="1">
      <c r="A16" s="59">
        <v>9</v>
      </c>
      <c r="B16" s="53" t="s">
        <v>10</v>
      </c>
      <c r="C16" s="54">
        <f aca="true" t="shared" si="1" ref="C16:L16">SUM(C17:C18)</f>
        <v>5579</v>
      </c>
      <c r="D16" s="54">
        <f t="shared" si="1"/>
        <v>0</v>
      </c>
      <c r="E16" s="54">
        <f t="shared" si="1"/>
        <v>0</v>
      </c>
      <c r="F16" s="54">
        <f t="shared" si="1"/>
        <v>5293</v>
      </c>
      <c r="G16" s="54">
        <f t="shared" si="1"/>
        <v>0</v>
      </c>
      <c r="H16" s="54">
        <f t="shared" si="1"/>
        <v>0</v>
      </c>
      <c r="I16" s="54">
        <f t="shared" si="1"/>
        <v>2540</v>
      </c>
      <c r="J16" s="54">
        <f t="shared" si="1"/>
        <v>0</v>
      </c>
      <c r="K16" s="54">
        <f t="shared" si="1"/>
        <v>0</v>
      </c>
      <c r="L16" s="60">
        <f t="shared" si="1"/>
        <v>5478</v>
      </c>
    </row>
    <row r="17" spans="1:12" ht="12.75" customHeight="1">
      <c r="A17" s="58">
        <v>10</v>
      </c>
      <c r="B17" s="53" t="s">
        <v>11</v>
      </c>
      <c r="C17" s="13">
        <v>5564</v>
      </c>
      <c r="D17" s="114"/>
      <c r="E17" s="13"/>
      <c r="F17" s="13">
        <v>5243</v>
      </c>
      <c r="G17" s="55"/>
      <c r="H17" s="14"/>
      <c r="I17" s="14">
        <v>2510</v>
      </c>
      <c r="J17" s="115"/>
      <c r="K17" s="14"/>
      <c r="L17" s="61">
        <v>5428</v>
      </c>
    </row>
    <row r="18" spans="1:12" ht="12.75" customHeight="1">
      <c r="A18" s="58">
        <v>11</v>
      </c>
      <c r="B18" s="53" t="s">
        <v>12</v>
      </c>
      <c r="C18" s="13">
        <v>15</v>
      </c>
      <c r="D18" s="13"/>
      <c r="E18" s="13"/>
      <c r="F18" s="13">
        <v>50</v>
      </c>
      <c r="G18" s="55"/>
      <c r="H18" s="14"/>
      <c r="I18" s="14">
        <v>30</v>
      </c>
      <c r="J18" s="14"/>
      <c r="K18" s="14"/>
      <c r="L18" s="16">
        <v>50</v>
      </c>
    </row>
    <row r="19" spans="1:12" ht="12.75" customHeight="1">
      <c r="A19" s="58">
        <v>12</v>
      </c>
      <c r="B19" s="53" t="s">
        <v>13</v>
      </c>
      <c r="C19" s="13">
        <v>1949</v>
      </c>
      <c r="D19" s="114"/>
      <c r="E19" s="13"/>
      <c r="F19" s="13">
        <v>1853</v>
      </c>
      <c r="G19" s="55"/>
      <c r="H19" s="14"/>
      <c r="I19" s="14">
        <v>886</v>
      </c>
      <c r="J19" s="114"/>
      <c r="K19" s="13"/>
      <c r="L19" s="61">
        <v>1918</v>
      </c>
    </row>
    <row r="20" spans="1:12" ht="12.75" customHeight="1">
      <c r="A20" s="58">
        <v>13</v>
      </c>
      <c r="B20" s="53" t="s">
        <v>14</v>
      </c>
      <c r="C20" s="13">
        <v>22</v>
      </c>
      <c r="D20" s="13"/>
      <c r="E20" s="13"/>
      <c r="F20" s="13">
        <v>23</v>
      </c>
      <c r="G20" s="14"/>
      <c r="H20" s="14"/>
      <c r="I20" s="14">
        <v>12</v>
      </c>
      <c r="J20" s="13"/>
      <c r="K20" s="13"/>
      <c r="L20" s="21">
        <v>23</v>
      </c>
    </row>
    <row r="21" spans="1:12" ht="12.75" customHeight="1">
      <c r="A21" s="58">
        <v>14</v>
      </c>
      <c r="B21" s="53" t="s">
        <v>15</v>
      </c>
      <c r="C21" s="13">
        <v>137</v>
      </c>
      <c r="D21" s="13"/>
      <c r="E21" s="13"/>
      <c r="F21" s="13">
        <v>105</v>
      </c>
      <c r="G21" s="14"/>
      <c r="H21" s="14"/>
      <c r="I21" s="14">
        <v>54</v>
      </c>
      <c r="J21" s="13"/>
      <c r="K21" s="13"/>
      <c r="L21" s="21">
        <v>105</v>
      </c>
    </row>
    <row r="22" spans="1:12" ht="12.75" customHeight="1">
      <c r="A22" s="58">
        <v>15</v>
      </c>
      <c r="B22" s="53" t="s">
        <v>16</v>
      </c>
      <c r="C22" s="13"/>
      <c r="D22" s="13"/>
      <c r="E22" s="13"/>
      <c r="F22" s="13">
        <v>2</v>
      </c>
      <c r="G22" s="14"/>
      <c r="H22" s="14"/>
      <c r="I22" s="14">
        <v>1</v>
      </c>
      <c r="J22" s="13"/>
      <c r="K22" s="13"/>
      <c r="L22" s="21">
        <v>2</v>
      </c>
    </row>
    <row r="23" spans="1:12" ht="12.75" customHeight="1">
      <c r="A23" s="58">
        <v>16</v>
      </c>
      <c r="B23" s="53" t="s">
        <v>17</v>
      </c>
      <c r="C23" s="13"/>
      <c r="D23" s="13"/>
      <c r="E23" s="13"/>
      <c r="F23" s="114"/>
      <c r="G23" s="14"/>
      <c r="H23" s="14"/>
      <c r="I23" s="115"/>
      <c r="J23" s="13"/>
      <c r="K23" s="13"/>
      <c r="L23" s="119"/>
    </row>
    <row r="24" spans="1:12" ht="12.75" customHeight="1">
      <c r="A24" s="58">
        <v>17</v>
      </c>
      <c r="B24" s="56" t="s">
        <v>18</v>
      </c>
      <c r="C24" s="13">
        <v>8</v>
      </c>
      <c r="D24" s="13">
        <v>8</v>
      </c>
      <c r="E24" s="13"/>
      <c r="F24" s="13"/>
      <c r="G24" s="14">
        <v>7</v>
      </c>
      <c r="H24" s="14"/>
      <c r="I24" s="14"/>
      <c r="J24" s="13">
        <v>8</v>
      </c>
      <c r="K24" s="13"/>
      <c r="L24" s="21"/>
    </row>
    <row r="25" spans="1:12" ht="12.75" customHeight="1">
      <c r="A25" s="58">
        <v>18</v>
      </c>
      <c r="B25" s="56" t="s">
        <v>19</v>
      </c>
      <c r="C25" s="13">
        <v>2</v>
      </c>
      <c r="D25" s="13"/>
      <c r="E25" s="13"/>
      <c r="F25" s="114"/>
      <c r="G25" s="14"/>
      <c r="H25" s="14">
        <v>3</v>
      </c>
      <c r="I25" s="115"/>
      <c r="J25" s="13">
        <v>4</v>
      </c>
      <c r="K25" s="13"/>
      <c r="L25" s="119"/>
    </row>
    <row r="26" spans="1:12" ht="12.75" customHeight="1">
      <c r="A26" s="58">
        <v>19</v>
      </c>
      <c r="B26" s="56" t="s">
        <v>20</v>
      </c>
      <c r="C26" s="13"/>
      <c r="D26" s="13"/>
      <c r="E26" s="13"/>
      <c r="F26" s="13"/>
      <c r="G26" s="14"/>
      <c r="H26" s="14"/>
      <c r="I26" s="55"/>
      <c r="J26" s="13"/>
      <c r="K26" s="13"/>
      <c r="L26" s="21"/>
    </row>
    <row r="27" spans="1:12" ht="12.75" customHeight="1" thickBot="1">
      <c r="A27" s="69">
        <v>20</v>
      </c>
      <c r="B27" s="70" t="s">
        <v>21</v>
      </c>
      <c r="C27" s="17"/>
      <c r="D27" s="116"/>
      <c r="E27" s="17"/>
      <c r="F27" s="116"/>
      <c r="G27" s="117"/>
      <c r="H27" s="18"/>
      <c r="I27" s="117"/>
      <c r="J27" s="116"/>
      <c r="K27" s="17"/>
      <c r="L27" s="120"/>
    </row>
    <row r="28" spans="1:12" ht="12.75" customHeight="1" thickBot="1">
      <c r="A28" s="71">
        <v>21</v>
      </c>
      <c r="B28" s="66" t="s">
        <v>22</v>
      </c>
      <c r="C28" s="67">
        <f aca="true" t="shared" si="2" ref="C28:L28">SUM(C29:C38)</f>
        <v>9160</v>
      </c>
      <c r="D28" s="67">
        <f t="shared" si="2"/>
        <v>1331</v>
      </c>
      <c r="E28" s="67">
        <f t="shared" si="2"/>
        <v>81</v>
      </c>
      <c r="F28" s="67">
        <f t="shared" si="2"/>
        <v>7394</v>
      </c>
      <c r="G28" s="67">
        <f t="shared" si="2"/>
        <v>666</v>
      </c>
      <c r="H28" s="67">
        <f t="shared" si="2"/>
        <v>105</v>
      </c>
      <c r="I28" s="67">
        <f t="shared" si="2"/>
        <v>3702</v>
      </c>
      <c r="J28" s="67">
        <f t="shared" si="2"/>
        <v>1518</v>
      </c>
      <c r="K28" s="67">
        <f t="shared" si="2"/>
        <v>30</v>
      </c>
      <c r="L28" s="68">
        <f t="shared" si="2"/>
        <v>7644</v>
      </c>
    </row>
    <row r="29" spans="1:12" ht="12.75" customHeight="1">
      <c r="A29" s="57">
        <v>22</v>
      </c>
      <c r="B29" s="101" t="s">
        <v>23</v>
      </c>
      <c r="C29" s="90"/>
      <c r="D29" s="121"/>
      <c r="E29" s="10"/>
      <c r="F29" s="124"/>
      <c r="G29" s="127"/>
      <c r="H29" s="11"/>
      <c r="I29" s="133"/>
      <c r="J29" s="128"/>
      <c r="K29" s="23"/>
      <c r="L29" s="140"/>
    </row>
    <row r="30" spans="1:12" ht="12.75" customHeight="1">
      <c r="A30" s="58">
        <v>23</v>
      </c>
      <c r="B30" s="102" t="s">
        <v>24</v>
      </c>
      <c r="C30" s="91"/>
      <c r="D30" s="121"/>
      <c r="E30" s="10"/>
      <c r="F30" s="128"/>
      <c r="G30" s="127"/>
      <c r="H30" s="14"/>
      <c r="I30" s="134"/>
      <c r="J30" s="125"/>
      <c r="K30" s="15"/>
      <c r="L30" s="118"/>
    </row>
    <row r="31" spans="1:12" ht="12.75" customHeight="1">
      <c r="A31" s="58">
        <v>24</v>
      </c>
      <c r="B31" s="102" t="s">
        <v>25</v>
      </c>
      <c r="C31" s="91"/>
      <c r="D31" s="121"/>
      <c r="E31" s="10"/>
      <c r="F31" s="128"/>
      <c r="G31" s="127"/>
      <c r="H31" s="14"/>
      <c r="I31" s="134"/>
      <c r="J31" s="125"/>
      <c r="K31" s="15"/>
      <c r="L31" s="118"/>
    </row>
    <row r="32" spans="1:12" ht="12.75" customHeight="1">
      <c r="A32" s="58">
        <v>25</v>
      </c>
      <c r="B32" s="102" t="s">
        <v>26</v>
      </c>
      <c r="C32" s="91">
        <v>31</v>
      </c>
      <c r="D32" s="122"/>
      <c r="E32" s="13">
        <v>30</v>
      </c>
      <c r="F32" s="125"/>
      <c r="G32" s="129"/>
      <c r="H32" s="14">
        <v>20</v>
      </c>
      <c r="I32" s="134"/>
      <c r="J32" s="125"/>
      <c r="K32" s="15">
        <v>30</v>
      </c>
      <c r="L32" s="118"/>
    </row>
    <row r="33" spans="1:12" ht="12.75" customHeight="1">
      <c r="A33" s="58">
        <v>26</v>
      </c>
      <c r="B33" s="102" t="s">
        <v>27</v>
      </c>
      <c r="C33" s="91">
        <v>5</v>
      </c>
      <c r="D33" s="122"/>
      <c r="E33" s="13"/>
      <c r="F33" s="125"/>
      <c r="G33" s="129"/>
      <c r="H33" s="14"/>
      <c r="I33" s="134"/>
      <c r="J33" s="125"/>
      <c r="K33" s="15"/>
      <c r="L33" s="118"/>
    </row>
    <row r="34" spans="1:12" ht="12.75" customHeight="1">
      <c r="A34" s="58">
        <v>27</v>
      </c>
      <c r="B34" s="102" t="s">
        <v>28</v>
      </c>
      <c r="C34" s="91">
        <v>40</v>
      </c>
      <c r="D34" s="122"/>
      <c r="E34" s="13">
        <v>51</v>
      </c>
      <c r="F34" s="125"/>
      <c r="G34" s="129"/>
      <c r="H34" s="14">
        <v>77</v>
      </c>
      <c r="I34" s="134"/>
      <c r="J34" s="125"/>
      <c r="K34" s="15"/>
      <c r="L34" s="118"/>
    </row>
    <row r="35" spans="1:12" ht="12.75" customHeight="1">
      <c r="A35" s="58">
        <v>28</v>
      </c>
      <c r="B35" s="102" t="s">
        <v>29</v>
      </c>
      <c r="C35" s="91"/>
      <c r="D35" s="122"/>
      <c r="E35" s="13"/>
      <c r="F35" s="125"/>
      <c r="G35" s="129"/>
      <c r="H35" s="14"/>
      <c r="I35" s="134"/>
      <c r="J35" s="125"/>
      <c r="K35" s="15"/>
      <c r="L35" s="118"/>
    </row>
    <row r="36" spans="1:12" ht="12.75" customHeight="1">
      <c r="A36" s="58">
        <v>29</v>
      </c>
      <c r="B36" s="102" t="s">
        <v>30</v>
      </c>
      <c r="C36" s="113"/>
      <c r="D36" s="123"/>
      <c r="E36" s="17"/>
      <c r="F36" s="130"/>
      <c r="G36" s="129"/>
      <c r="H36" s="14"/>
      <c r="I36" s="137"/>
      <c r="J36" s="130"/>
      <c r="K36" s="19"/>
      <c r="L36" s="118"/>
    </row>
    <row r="37" spans="1:12" ht="12.75" customHeight="1" thickBot="1">
      <c r="A37" s="109">
        <v>30</v>
      </c>
      <c r="B37" s="103" t="s">
        <v>31</v>
      </c>
      <c r="C37" s="113"/>
      <c r="D37" s="123"/>
      <c r="E37" s="17"/>
      <c r="F37" s="130"/>
      <c r="G37" s="131"/>
      <c r="H37" s="18"/>
      <c r="I37" s="137"/>
      <c r="J37" s="130"/>
      <c r="K37" s="19"/>
      <c r="L37" s="141"/>
    </row>
    <row r="38" spans="1:12" ht="12.75" customHeight="1" thickBot="1">
      <c r="A38" s="71">
        <v>31</v>
      </c>
      <c r="B38" s="104" t="s">
        <v>32</v>
      </c>
      <c r="C38" s="28">
        <v>9084</v>
      </c>
      <c r="D38" s="24">
        <v>1331</v>
      </c>
      <c r="E38" s="25"/>
      <c r="F38" s="28">
        <v>7394</v>
      </c>
      <c r="G38" s="26">
        <v>666</v>
      </c>
      <c r="H38" s="27">
        <v>8</v>
      </c>
      <c r="I38" s="89">
        <v>3702</v>
      </c>
      <c r="J38" s="28">
        <v>1518</v>
      </c>
      <c r="K38" s="25"/>
      <c r="L38" s="29">
        <v>7644</v>
      </c>
    </row>
    <row r="39" spans="1:12" ht="12.75" customHeight="1" thickBot="1">
      <c r="A39" s="71">
        <v>32</v>
      </c>
      <c r="B39" s="105" t="s">
        <v>33</v>
      </c>
      <c r="C39" s="6">
        <f aca="true" t="shared" si="3" ref="C39:L39">C28-C8-C27</f>
        <v>1</v>
      </c>
      <c r="D39" s="5">
        <f t="shared" si="3"/>
        <v>0</v>
      </c>
      <c r="E39" s="5">
        <f t="shared" si="3"/>
        <v>0</v>
      </c>
      <c r="F39" s="96">
        <f t="shared" si="3"/>
        <v>0</v>
      </c>
      <c r="G39" s="9">
        <f t="shared" si="3"/>
        <v>-44</v>
      </c>
      <c r="H39" s="5">
        <f t="shared" si="3"/>
        <v>96</v>
      </c>
      <c r="I39" s="96">
        <f t="shared" si="3"/>
        <v>181</v>
      </c>
      <c r="J39" s="67">
        <f t="shared" si="3"/>
        <v>0</v>
      </c>
      <c r="K39" s="6">
        <f t="shared" si="3"/>
        <v>0</v>
      </c>
      <c r="L39" s="98">
        <f t="shared" si="3"/>
        <v>0</v>
      </c>
    </row>
    <row r="40" spans="1:12" ht="12.75" customHeight="1">
      <c r="A40" s="57">
        <v>33</v>
      </c>
      <c r="B40" s="106" t="s">
        <v>34</v>
      </c>
      <c r="C40" s="90"/>
      <c r="D40" s="92"/>
      <c r="E40" s="30"/>
      <c r="F40" s="90"/>
      <c r="G40" s="92"/>
      <c r="H40" s="30"/>
      <c r="I40" s="90"/>
      <c r="J40" s="31"/>
      <c r="K40" s="22"/>
      <c r="L40" s="12"/>
    </row>
    <row r="41" spans="1:12" ht="12.75" customHeight="1">
      <c r="A41" s="58">
        <v>34</v>
      </c>
      <c r="B41" s="107" t="s">
        <v>35</v>
      </c>
      <c r="C41" s="91"/>
      <c r="D41" s="93"/>
      <c r="E41" s="13"/>
      <c r="F41" s="91"/>
      <c r="G41" s="93"/>
      <c r="H41" s="13"/>
      <c r="I41" s="91"/>
      <c r="J41" s="20"/>
      <c r="K41" s="14"/>
      <c r="L41" s="16"/>
    </row>
    <row r="42" spans="1:12" ht="12.75" customHeight="1">
      <c r="A42" s="58">
        <v>35</v>
      </c>
      <c r="B42" s="107" t="s">
        <v>36</v>
      </c>
      <c r="C42" s="91"/>
      <c r="D42" s="122"/>
      <c r="E42" s="13"/>
      <c r="F42" s="125"/>
      <c r="G42" s="122"/>
      <c r="H42" s="13"/>
      <c r="I42" s="125"/>
      <c r="J42" s="134"/>
      <c r="K42" s="14"/>
      <c r="L42" s="118"/>
    </row>
    <row r="43" spans="1:12" ht="12.75" customHeight="1">
      <c r="A43" s="58">
        <v>36</v>
      </c>
      <c r="B43" s="107" t="s">
        <v>37</v>
      </c>
      <c r="C43" s="91">
        <v>5</v>
      </c>
      <c r="D43" s="122"/>
      <c r="E43" s="13"/>
      <c r="F43" s="125"/>
      <c r="G43" s="122"/>
      <c r="H43" s="13"/>
      <c r="I43" s="125"/>
      <c r="J43" s="134"/>
      <c r="K43" s="14"/>
      <c r="L43" s="118"/>
    </row>
    <row r="44" spans="1:12" ht="12.75" customHeight="1">
      <c r="A44" s="58">
        <v>37</v>
      </c>
      <c r="B44" s="107" t="s">
        <v>38</v>
      </c>
      <c r="C44" s="91"/>
      <c r="D44" s="122"/>
      <c r="E44" s="13"/>
      <c r="F44" s="125"/>
      <c r="G44" s="122"/>
      <c r="H44" s="13"/>
      <c r="I44" s="125"/>
      <c r="J44" s="134"/>
      <c r="K44" s="14"/>
      <c r="L44" s="118"/>
    </row>
    <row r="45" spans="1:12" ht="12.75" customHeight="1">
      <c r="A45" s="58">
        <v>38</v>
      </c>
      <c r="B45" s="107" t="s">
        <v>39</v>
      </c>
      <c r="C45" s="100">
        <v>17.2</v>
      </c>
      <c r="D45" s="145"/>
      <c r="E45" s="32"/>
      <c r="F45" s="32">
        <v>16.7</v>
      </c>
      <c r="G45" s="145"/>
      <c r="H45" s="32"/>
      <c r="I45" s="32">
        <v>16.7</v>
      </c>
      <c r="J45" s="144"/>
      <c r="K45" s="33"/>
      <c r="L45" s="34">
        <v>16.7</v>
      </c>
    </row>
    <row r="46" spans="1:12" ht="12.75" customHeight="1" thickBot="1">
      <c r="A46" s="80">
        <v>39</v>
      </c>
      <c r="B46" s="108" t="s">
        <v>40</v>
      </c>
      <c r="C46" s="97">
        <f>(((C17*1000)/C45)/12)</f>
        <v>26957.36434108527</v>
      </c>
      <c r="D46" s="95"/>
      <c r="E46" s="35"/>
      <c r="F46" s="97">
        <f>(((F17*1000)/F45)/12)</f>
        <v>26162.674650698606</v>
      </c>
      <c r="G46" s="94"/>
      <c r="H46" s="36"/>
      <c r="I46" s="81">
        <f>(((I17*1000)/I45)/6)</f>
        <v>25049.9001996008</v>
      </c>
      <c r="J46" s="37"/>
      <c r="K46" s="38"/>
      <c r="L46" s="7">
        <f>(((L17*1000)/L45)/12)</f>
        <v>27085.828343313377</v>
      </c>
    </row>
    <row r="47" spans="1:12" ht="12.7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</row>
    <row r="48" spans="1:12" s="8" customFormat="1" ht="12.75" customHeigh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N54" sqref="N54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49"/>
      <c r="E1" s="149"/>
      <c r="F1" s="149"/>
      <c r="G1" s="149"/>
      <c r="H1" s="149"/>
    </row>
    <row r="2" spans="2:8" ht="15.75">
      <c r="B2" s="2"/>
      <c r="C2" s="43" t="s">
        <v>44</v>
      </c>
      <c r="D2" s="42"/>
      <c r="E2" s="42"/>
      <c r="F2" s="42"/>
      <c r="G2" s="42"/>
      <c r="H2" s="42"/>
    </row>
    <row r="3" spans="2:8" ht="12.75">
      <c r="B3" s="2"/>
      <c r="C3" s="3"/>
      <c r="D3" s="42"/>
      <c r="E3" s="42"/>
      <c r="F3" s="42"/>
      <c r="G3" s="42"/>
      <c r="H3" s="42"/>
    </row>
    <row r="4" spans="1:8" ht="12.75">
      <c r="A4" s="82" t="s">
        <v>60</v>
      </c>
      <c r="B4" s="83"/>
      <c r="C4" s="84"/>
      <c r="D4" s="41"/>
      <c r="E4" s="41"/>
      <c r="F4" s="41"/>
      <c r="G4" s="41"/>
      <c r="H4" s="41"/>
    </row>
    <row r="5" spans="1:12" ht="13.5" thickBot="1">
      <c r="A5" s="82" t="s">
        <v>61</v>
      </c>
      <c r="B5" s="85"/>
      <c r="C5" s="85"/>
      <c r="D5" s="3"/>
      <c r="E5" s="3"/>
      <c r="F5" s="3"/>
      <c r="G5" s="3"/>
      <c r="H5" s="3"/>
      <c r="L5" s="51" t="s">
        <v>0</v>
      </c>
    </row>
    <row r="6" spans="1:12" ht="25.5" customHeight="1">
      <c r="A6" s="44" t="s">
        <v>45</v>
      </c>
      <c r="B6" s="45" t="s">
        <v>46</v>
      </c>
      <c r="C6" s="46" t="s">
        <v>47</v>
      </c>
      <c r="D6" s="151" t="s">
        <v>43</v>
      </c>
      <c r="E6" s="151"/>
      <c r="F6" s="153"/>
      <c r="G6" s="150" t="s">
        <v>50</v>
      </c>
      <c r="H6" s="151"/>
      <c r="I6" s="153"/>
      <c r="J6" s="150" t="s">
        <v>42</v>
      </c>
      <c r="K6" s="151"/>
      <c r="L6" s="152"/>
    </row>
    <row r="7" spans="1:12" ht="12.75" customHeight="1" thickBot="1">
      <c r="A7" s="47"/>
      <c r="B7" s="48"/>
      <c r="C7" s="52" t="s">
        <v>41</v>
      </c>
      <c r="D7" s="49" t="s">
        <v>48</v>
      </c>
      <c r="E7" s="49" t="s">
        <v>1</v>
      </c>
      <c r="F7" s="49" t="s">
        <v>49</v>
      </c>
      <c r="G7" s="49" t="s">
        <v>48</v>
      </c>
      <c r="H7" s="49" t="s">
        <v>1</v>
      </c>
      <c r="I7" s="49" t="s">
        <v>49</v>
      </c>
      <c r="J7" s="49" t="s">
        <v>48</v>
      </c>
      <c r="K7" s="49" t="s">
        <v>1</v>
      </c>
      <c r="L7" s="50" t="s">
        <v>49</v>
      </c>
    </row>
    <row r="8" spans="1:12" ht="12.75" customHeight="1" thickBot="1">
      <c r="A8" s="65">
        <v>1</v>
      </c>
      <c r="B8" s="66" t="s">
        <v>2</v>
      </c>
      <c r="C8" s="67">
        <f aca="true" t="shared" si="0" ref="C8:L8">SUM(C9,C11:C16,C19:C26)</f>
        <v>5583</v>
      </c>
      <c r="D8" s="67">
        <f t="shared" si="0"/>
        <v>643</v>
      </c>
      <c r="E8" s="67">
        <f t="shared" si="0"/>
        <v>38</v>
      </c>
      <c r="F8" s="67">
        <f t="shared" si="0"/>
        <v>4884</v>
      </c>
      <c r="G8" s="67">
        <f t="shared" si="0"/>
        <v>310</v>
      </c>
      <c r="H8" s="67">
        <f t="shared" si="0"/>
        <v>0</v>
      </c>
      <c r="I8" s="67">
        <f t="shared" si="0"/>
        <v>2376</v>
      </c>
      <c r="J8" s="67">
        <f t="shared" si="0"/>
        <v>641</v>
      </c>
      <c r="K8" s="67">
        <f t="shared" si="0"/>
        <v>38</v>
      </c>
      <c r="L8" s="68">
        <f t="shared" si="0"/>
        <v>4468</v>
      </c>
    </row>
    <row r="9" spans="1:12" ht="12.75" customHeight="1">
      <c r="A9" s="62">
        <v>2</v>
      </c>
      <c r="B9" s="63" t="s">
        <v>3</v>
      </c>
      <c r="C9" s="10">
        <v>252</v>
      </c>
      <c r="D9" s="10">
        <v>97</v>
      </c>
      <c r="E9" s="10">
        <v>38</v>
      </c>
      <c r="F9" s="10">
        <v>54</v>
      </c>
      <c r="G9" s="11">
        <v>65</v>
      </c>
      <c r="H9" s="11"/>
      <c r="I9" s="11">
        <v>54</v>
      </c>
      <c r="J9" s="10">
        <v>97</v>
      </c>
      <c r="K9" s="10"/>
      <c r="L9" s="64">
        <v>54</v>
      </c>
    </row>
    <row r="10" spans="1:12" ht="12.75" customHeight="1">
      <c r="A10" s="58">
        <v>3</v>
      </c>
      <c r="B10" s="53" t="s">
        <v>4</v>
      </c>
      <c r="C10" s="13"/>
      <c r="D10" s="13"/>
      <c r="E10" s="13"/>
      <c r="F10" s="114"/>
      <c r="G10" s="14"/>
      <c r="H10" s="14"/>
      <c r="I10" s="14"/>
      <c r="J10" s="13"/>
      <c r="K10" s="13"/>
      <c r="L10" s="118"/>
    </row>
    <row r="11" spans="1:13" ht="12.75" customHeight="1">
      <c r="A11" s="58">
        <v>4</v>
      </c>
      <c r="B11" s="53" t="s">
        <v>5</v>
      </c>
      <c r="C11" s="13">
        <v>195</v>
      </c>
      <c r="D11" s="13">
        <v>195</v>
      </c>
      <c r="E11" s="13"/>
      <c r="F11" s="114"/>
      <c r="G11" s="14">
        <v>76</v>
      </c>
      <c r="H11" s="14"/>
      <c r="I11" s="115"/>
      <c r="J11" s="13">
        <v>195</v>
      </c>
      <c r="K11" s="13"/>
      <c r="L11" s="118"/>
      <c r="M11" s="4"/>
    </row>
    <row r="12" spans="1:12" ht="12.75" customHeight="1">
      <c r="A12" s="58">
        <v>5</v>
      </c>
      <c r="B12" s="53" t="s">
        <v>6</v>
      </c>
      <c r="C12" s="13"/>
      <c r="D12" s="114"/>
      <c r="E12" s="13"/>
      <c r="F12" s="114"/>
      <c r="G12" s="115"/>
      <c r="H12" s="14"/>
      <c r="I12" s="115"/>
      <c r="J12" s="114"/>
      <c r="K12" s="13"/>
      <c r="L12" s="118"/>
    </row>
    <row r="13" spans="1:12" ht="12.75" customHeight="1">
      <c r="A13" s="58">
        <v>6</v>
      </c>
      <c r="B13" s="53" t="s">
        <v>7</v>
      </c>
      <c r="C13" s="13">
        <v>92</v>
      </c>
      <c r="D13" s="13">
        <v>92</v>
      </c>
      <c r="E13" s="13"/>
      <c r="F13" s="13"/>
      <c r="G13" s="14"/>
      <c r="H13" s="14"/>
      <c r="I13" s="14"/>
      <c r="J13" s="13">
        <v>92</v>
      </c>
      <c r="K13" s="13">
        <v>38</v>
      </c>
      <c r="L13" s="16"/>
    </row>
    <row r="14" spans="1:12" ht="12.75" customHeight="1">
      <c r="A14" s="58">
        <v>7</v>
      </c>
      <c r="B14" s="53" t="s">
        <v>8</v>
      </c>
      <c r="C14" s="13">
        <v>8</v>
      </c>
      <c r="D14" s="13"/>
      <c r="E14" s="13"/>
      <c r="F14" s="13">
        <v>8</v>
      </c>
      <c r="G14" s="14"/>
      <c r="H14" s="14"/>
      <c r="I14" s="14">
        <v>4</v>
      </c>
      <c r="J14" s="13"/>
      <c r="K14" s="13"/>
      <c r="L14" s="16">
        <v>8</v>
      </c>
    </row>
    <row r="15" spans="1:12" ht="12.75" customHeight="1">
      <c r="A15" s="58">
        <v>8</v>
      </c>
      <c r="B15" s="53" t="s">
        <v>9</v>
      </c>
      <c r="C15" s="13">
        <v>262</v>
      </c>
      <c r="D15" s="13">
        <v>224</v>
      </c>
      <c r="E15" s="13"/>
      <c r="F15" s="13">
        <v>2</v>
      </c>
      <c r="G15" s="14">
        <v>151</v>
      </c>
      <c r="H15" s="14"/>
      <c r="I15" s="14">
        <v>1</v>
      </c>
      <c r="J15" s="13">
        <v>224</v>
      </c>
      <c r="K15" s="13"/>
      <c r="L15" s="16">
        <v>4</v>
      </c>
    </row>
    <row r="16" spans="1:12" ht="12.75" customHeight="1">
      <c r="A16" s="59">
        <v>9</v>
      </c>
      <c r="B16" s="53" t="s">
        <v>10</v>
      </c>
      <c r="C16" s="54">
        <f aca="true" t="shared" si="1" ref="C16:L16">SUM(C17:C18)</f>
        <v>3441</v>
      </c>
      <c r="D16" s="54">
        <f t="shared" si="1"/>
        <v>0</v>
      </c>
      <c r="E16" s="54">
        <f t="shared" si="1"/>
        <v>0</v>
      </c>
      <c r="F16" s="54">
        <f t="shared" si="1"/>
        <v>3509</v>
      </c>
      <c r="G16" s="54">
        <f t="shared" si="1"/>
        <v>0</v>
      </c>
      <c r="H16" s="54">
        <f t="shared" si="1"/>
        <v>0</v>
      </c>
      <c r="I16" s="54">
        <f t="shared" si="1"/>
        <v>1686</v>
      </c>
      <c r="J16" s="54">
        <f t="shared" si="1"/>
        <v>0</v>
      </c>
      <c r="K16" s="54">
        <f t="shared" si="1"/>
        <v>0</v>
      </c>
      <c r="L16" s="60">
        <f t="shared" si="1"/>
        <v>3206</v>
      </c>
    </row>
    <row r="17" spans="1:12" ht="12.75" customHeight="1">
      <c r="A17" s="58">
        <v>10</v>
      </c>
      <c r="B17" s="53" t="s">
        <v>11</v>
      </c>
      <c r="C17" s="13">
        <v>3437</v>
      </c>
      <c r="D17" s="114"/>
      <c r="E17" s="13"/>
      <c r="F17" s="13">
        <v>3428</v>
      </c>
      <c r="G17" s="55"/>
      <c r="H17" s="14"/>
      <c r="I17" s="14">
        <v>1684</v>
      </c>
      <c r="J17" s="115"/>
      <c r="K17" s="14"/>
      <c r="L17" s="61">
        <v>3202</v>
      </c>
    </row>
    <row r="18" spans="1:12" ht="12.75" customHeight="1">
      <c r="A18" s="58">
        <v>11</v>
      </c>
      <c r="B18" s="53" t="s">
        <v>12</v>
      </c>
      <c r="C18" s="13">
        <v>4</v>
      </c>
      <c r="D18" s="13"/>
      <c r="E18" s="13"/>
      <c r="F18" s="13">
        <v>81</v>
      </c>
      <c r="G18" s="55"/>
      <c r="H18" s="14"/>
      <c r="I18" s="14">
        <v>2</v>
      </c>
      <c r="J18" s="14"/>
      <c r="K18" s="14"/>
      <c r="L18" s="16">
        <v>4</v>
      </c>
    </row>
    <row r="19" spans="1:12" ht="12.75" customHeight="1">
      <c r="A19" s="58">
        <v>12</v>
      </c>
      <c r="B19" s="53" t="s">
        <v>13</v>
      </c>
      <c r="C19" s="13">
        <v>1201</v>
      </c>
      <c r="D19" s="114"/>
      <c r="E19" s="13"/>
      <c r="F19" s="13">
        <v>1228</v>
      </c>
      <c r="G19" s="55"/>
      <c r="H19" s="14"/>
      <c r="I19" s="14">
        <v>590</v>
      </c>
      <c r="J19" s="114"/>
      <c r="K19" s="13"/>
      <c r="L19" s="61">
        <v>1121</v>
      </c>
    </row>
    <row r="20" spans="1:12" ht="12.75" customHeight="1">
      <c r="A20" s="58">
        <v>13</v>
      </c>
      <c r="B20" s="53" t="s">
        <v>14</v>
      </c>
      <c r="C20" s="13">
        <v>15</v>
      </c>
      <c r="D20" s="13"/>
      <c r="E20" s="13"/>
      <c r="F20" s="13">
        <v>15</v>
      </c>
      <c r="G20" s="14"/>
      <c r="H20" s="14"/>
      <c r="I20" s="14">
        <v>7</v>
      </c>
      <c r="J20" s="13"/>
      <c r="K20" s="13"/>
      <c r="L20" s="21">
        <v>13</v>
      </c>
    </row>
    <row r="21" spans="1:12" ht="12.75" customHeight="1">
      <c r="A21" s="58">
        <v>14</v>
      </c>
      <c r="B21" s="53" t="s">
        <v>15</v>
      </c>
      <c r="C21" s="13">
        <v>69</v>
      </c>
      <c r="D21" s="13"/>
      <c r="E21" s="13"/>
      <c r="F21" s="13">
        <v>68</v>
      </c>
      <c r="G21" s="14"/>
      <c r="H21" s="14"/>
      <c r="I21" s="14">
        <v>34</v>
      </c>
      <c r="J21" s="13"/>
      <c r="K21" s="13"/>
      <c r="L21" s="21">
        <v>62</v>
      </c>
    </row>
    <row r="22" spans="1:12" ht="12.75" customHeight="1">
      <c r="A22" s="58">
        <v>15</v>
      </c>
      <c r="B22" s="53" t="s">
        <v>16</v>
      </c>
      <c r="C22" s="13"/>
      <c r="D22" s="13"/>
      <c r="E22" s="13"/>
      <c r="F22" s="13"/>
      <c r="G22" s="14"/>
      <c r="H22" s="14"/>
      <c r="I22" s="14"/>
      <c r="J22" s="13"/>
      <c r="K22" s="13"/>
      <c r="L22" s="21"/>
    </row>
    <row r="23" spans="1:12" ht="12.75" customHeight="1">
      <c r="A23" s="58">
        <v>16</v>
      </c>
      <c r="B23" s="53" t="s">
        <v>17</v>
      </c>
      <c r="C23" s="13"/>
      <c r="D23" s="13"/>
      <c r="E23" s="13"/>
      <c r="F23" s="114"/>
      <c r="G23" s="14"/>
      <c r="H23" s="14"/>
      <c r="I23" s="115"/>
      <c r="J23" s="13"/>
      <c r="K23" s="13"/>
      <c r="L23" s="119"/>
    </row>
    <row r="24" spans="1:12" ht="12.75" customHeight="1">
      <c r="A24" s="58">
        <v>17</v>
      </c>
      <c r="B24" s="56" t="s">
        <v>18</v>
      </c>
      <c r="C24" s="13">
        <v>8</v>
      </c>
      <c r="D24" s="13">
        <v>8</v>
      </c>
      <c r="E24" s="13"/>
      <c r="F24" s="13"/>
      <c r="G24" s="14">
        <v>4</v>
      </c>
      <c r="H24" s="14"/>
      <c r="I24" s="14"/>
      <c r="J24" s="13">
        <v>8</v>
      </c>
      <c r="K24" s="13"/>
      <c r="L24" s="21"/>
    </row>
    <row r="25" spans="1:12" ht="12.75" customHeight="1">
      <c r="A25" s="58">
        <v>18</v>
      </c>
      <c r="B25" s="56" t="s">
        <v>19</v>
      </c>
      <c r="C25" s="13">
        <v>40</v>
      </c>
      <c r="D25" s="13">
        <v>27</v>
      </c>
      <c r="E25" s="13"/>
      <c r="F25" s="114"/>
      <c r="G25" s="14">
        <v>14</v>
      </c>
      <c r="H25" s="14"/>
      <c r="I25" s="115"/>
      <c r="J25" s="13">
        <v>25</v>
      </c>
      <c r="K25" s="13"/>
      <c r="L25" s="119"/>
    </row>
    <row r="26" spans="1:12" ht="12.75" customHeight="1">
      <c r="A26" s="58">
        <v>19</v>
      </c>
      <c r="B26" s="56" t="s">
        <v>20</v>
      </c>
      <c r="C26" s="13"/>
      <c r="D26" s="13"/>
      <c r="E26" s="13"/>
      <c r="F26" s="13"/>
      <c r="G26" s="14"/>
      <c r="H26" s="14"/>
      <c r="I26" s="55"/>
      <c r="J26" s="13"/>
      <c r="K26" s="13"/>
      <c r="L26" s="21"/>
    </row>
    <row r="27" spans="1:12" ht="12.75" customHeight="1" thickBot="1">
      <c r="A27" s="69">
        <v>20</v>
      </c>
      <c r="B27" s="70" t="s">
        <v>21</v>
      </c>
      <c r="C27" s="17"/>
      <c r="D27" s="116"/>
      <c r="E27" s="17"/>
      <c r="F27" s="116"/>
      <c r="G27" s="117"/>
      <c r="H27" s="18"/>
      <c r="I27" s="117"/>
      <c r="J27" s="116"/>
      <c r="K27" s="17"/>
      <c r="L27" s="120"/>
    </row>
    <row r="28" spans="1:12" ht="12.75" customHeight="1" thickBot="1">
      <c r="A28" s="71">
        <v>21</v>
      </c>
      <c r="B28" s="66" t="s">
        <v>22</v>
      </c>
      <c r="C28" s="67">
        <f aca="true" t="shared" si="2" ref="C28:L28">SUM(C29:C38)</f>
        <v>5583</v>
      </c>
      <c r="D28" s="67">
        <f t="shared" si="2"/>
        <v>643</v>
      </c>
      <c r="E28" s="67">
        <f t="shared" si="2"/>
        <v>38</v>
      </c>
      <c r="F28" s="67">
        <f t="shared" si="2"/>
        <v>4884</v>
      </c>
      <c r="G28" s="67">
        <f t="shared" si="2"/>
        <v>322</v>
      </c>
      <c r="H28" s="67">
        <f t="shared" si="2"/>
        <v>19</v>
      </c>
      <c r="I28" s="67">
        <f t="shared" si="2"/>
        <v>2442</v>
      </c>
      <c r="J28" s="67">
        <f t="shared" si="2"/>
        <v>641</v>
      </c>
      <c r="K28" s="67">
        <f t="shared" si="2"/>
        <v>38</v>
      </c>
      <c r="L28" s="68">
        <f t="shared" si="2"/>
        <v>4468</v>
      </c>
    </row>
    <row r="29" spans="1:12" ht="12.75" customHeight="1">
      <c r="A29" s="57">
        <v>22</v>
      </c>
      <c r="B29" s="101" t="s">
        <v>23</v>
      </c>
      <c r="C29" s="90"/>
      <c r="D29" s="121"/>
      <c r="E29" s="10"/>
      <c r="F29" s="124"/>
      <c r="G29" s="127"/>
      <c r="H29" s="11"/>
      <c r="I29" s="133"/>
      <c r="J29" s="128"/>
      <c r="K29" s="23"/>
      <c r="L29" s="140"/>
    </row>
    <row r="30" spans="1:12" ht="12.75" customHeight="1">
      <c r="A30" s="58">
        <v>23</v>
      </c>
      <c r="B30" s="102" t="s">
        <v>24</v>
      </c>
      <c r="C30" s="91"/>
      <c r="D30" s="121"/>
      <c r="E30" s="10"/>
      <c r="F30" s="128"/>
      <c r="G30" s="127"/>
      <c r="H30" s="14"/>
      <c r="I30" s="134"/>
      <c r="J30" s="125"/>
      <c r="K30" s="15"/>
      <c r="L30" s="118"/>
    </row>
    <row r="31" spans="1:12" ht="12.75" customHeight="1">
      <c r="A31" s="58">
        <v>24</v>
      </c>
      <c r="B31" s="102" t="s">
        <v>25</v>
      </c>
      <c r="C31" s="91"/>
      <c r="D31" s="121"/>
      <c r="E31" s="10"/>
      <c r="F31" s="128"/>
      <c r="G31" s="127"/>
      <c r="H31" s="14"/>
      <c r="I31" s="134"/>
      <c r="J31" s="125"/>
      <c r="K31" s="15"/>
      <c r="L31" s="118"/>
    </row>
    <row r="32" spans="1:12" ht="12.75" customHeight="1">
      <c r="A32" s="58">
        <v>25</v>
      </c>
      <c r="B32" s="102" t="s">
        <v>26</v>
      </c>
      <c r="C32" s="91">
        <v>18</v>
      </c>
      <c r="D32" s="122"/>
      <c r="E32" s="13">
        <v>38</v>
      </c>
      <c r="F32" s="125"/>
      <c r="G32" s="129"/>
      <c r="H32" s="14">
        <v>19</v>
      </c>
      <c r="I32" s="134"/>
      <c r="J32" s="125"/>
      <c r="K32" s="15">
        <v>38</v>
      </c>
      <c r="L32" s="118"/>
    </row>
    <row r="33" spans="1:12" ht="12.75" customHeight="1">
      <c r="A33" s="58">
        <v>26</v>
      </c>
      <c r="B33" s="102" t="s">
        <v>27</v>
      </c>
      <c r="C33" s="91"/>
      <c r="D33" s="122"/>
      <c r="E33" s="13"/>
      <c r="F33" s="125"/>
      <c r="G33" s="129"/>
      <c r="H33" s="14"/>
      <c r="I33" s="134"/>
      <c r="J33" s="125"/>
      <c r="K33" s="15"/>
      <c r="L33" s="118"/>
    </row>
    <row r="34" spans="1:12" ht="12.75" customHeight="1">
      <c r="A34" s="58">
        <v>27</v>
      </c>
      <c r="B34" s="102" t="s">
        <v>28</v>
      </c>
      <c r="C34" s="91"/>
      <c r="D34" s="122"/>
      <c r="E34" s="13"/>
      <c r="F34" s="125"/>
      <c r="G34" s="129"/>
      <c r="H34" s="14"/>
      <c r="I34" s="134"/>
      <c r="J34" s="125"/>
      <c r="K34" s="15"/>
      <c r="L34" s="118"/>
    </row>
    <row r="35" spans="1:12" ht="12.75" customHeight="1">
      <c r="A35" s="58">
        <v>28</v>
      </c>
      <c r="B35" s="102" t="s">
        <v>29</v>
      </c>
      <c r="C35" s="91"/>
      <c r="D35" s="122"/>
      <c r="E35" s="13"/>
      <c r="F35" s="125"/>
      <c r="G35" s="129"/>
      <c r="H35" s="14"/>
      <c r="I35" s="134"/>
      <c r="J35" s="125"/>
      <c r="K35" s="15"/>
      <c r="L35" s="118"/>
    </row>
    <row r="36" spans="1:12" ht="12.75" customHeight="1">
      <c r="A36" s="58">
        <v>29</v>
      </c>
      <c r="B36" s="102" t="s">
        <v>30</v>
      </c>
      <c r="C36" s="113"/>
      <c r="D36" s="123"/>
      <c r="E36" s="17"/>
      <c r="F36" s="130"/>
      <c r="G36" s="129"/>
      <c r="H36" s="14"/>
      <c r="I36" s="137"/>
      <c r="J36" s="130"/>
      <c r="K36" s="19"/>
      <c r="L36" s="118"/>
    </row>
    <row r="37" spans="1:12" ht="12.75" customHeight="1" thickBot="1">
      <c r="A37" s="109">
        <v>30</v>
      </c>
      <c r="B37" s="103" t="s">
        <v>31</v>
      </c>
      <c r="C37" s="113"/>
      <c r="D37" s="123"/>
      <c r="E37" s="17"/>
      <c r="F37" s="130"/>
      <c r="G37" s="131"/>
      <c r="H37" s="18"/>
      <c r="I37" s="137"/>
      <c r="J37" s="130"/>
      <c r="K37" s="19"/>
      <c r="L37" s="141"/>
    </row>
    <row r="38" spans="1:12" ht="12.75" customHeight="1" thickBot="1">
      <c r="A38" s="71">
        <v>31</v>
      </c>
      <c r="B38" s="104" t="s">
        <v>32</v>
      </c>
      <c r="C38" s="28">
        <v>5565</v>
      </c>
      <c r="D38" s="24">
        <v>643</v>
      </c>
      <c r="E38" s="25"/>
      <c r="F38" s="28">
        <v>4884</v>
      </c>
      <c r="G38" s="26">
        <v>322</v>
      </c>
      <c r="H38" s="27"/>
      <c r="I38" s="89">
        <v>2442</v>
      </c>
      <c r="J38" s="28">
        <v>641</v>
      </c>
      <c r="K38" s="25"/>
      <c r="L38" s="29">
        <v>4468</v>
      </c>
    </row>
    <row r="39" spans="1:12" ht="12.75" customHeight="1" thickBot="1">
      <c r="A39" s="71">
        <v>32</v>
      </c>
      <c r="B39" s="105" t="s">
        <v>33</v>
      </c>
      <c r="C39" s="6">
        <f aca="true" t="shared" si="3" ref="C39:L39">C28-C8-C27</f>
        <v>0</v>
      </c>
      <c r="D39" s="5">
        <f t="shared" si="3"/>
        <v>0</v>
      </c>
      <c r="E39" s="5">
        <f t="shared" si="3"/>
        <v>0</v>
      </c>
      <c r="F39" s="96">
        <f t="shared" si="3"/>
        <v>0</v>
      </c>
      <c r="G39" s="9">
        <f t="shared" si="3"/>
        <v>12</v>
      </c>
      <c r="H39" s="5">
        <f t="shared" si="3"/>
        <v>19</v>
      </c>
      <c r="I39" s="96">
        <f t="shared" si="3"/>
        <v>66</v>
      </c>
      <c r="J39" s="67">
        <f t="shared" si="3"/>
        <v>0</v>
      </c>
      <c r="K39" s="6">
        <f t="shared" si="3"/>
        <v>0</v>
      </c>
      <c r="L39" s="98">
        <f t="shared" si="3"/>
        <v>0</v>
      </c>
    </row>
    <row r="40" spans="1:12" ht="12.75" customHeight="1">
      <c r="A40" s="57">
        <v>33</v>
      </c>
      <c r="B40" s="106" t="s">
        <v>34</v>
      </c>
      <c r="C40" s="90"/>
      <c r="D40" s="92"/>
      <c r="E40" s="30"/>
      <c r="F40" s="90"/>
      <c r="G40" s="92"/>
      <c r="H40" s="30"/>
      <c r="I40" s="90"/>
      <c r="J40" s="31"/>
      <c r="K40" s="22"/>
      <c r="L40" s="12"/>
    </row>
    <row r="41" spans="1:12" ht="12.75" customHeight="1">
      <c r="A41" s="58">
        <v>34</v>
      </c>
      <c r="B41" s="107" t="s">
        <v>35</v>
      </c>
      <c r="C41" s="91"/>
      <c r="D41" s="93"/>
      <c r="E41" s="13"/>
      <c r="F41" s="91"/>
      <c r="G41" s="93"/>
      <c r="H41" s="13"/>
      <c r="I41" s="91"/>
      <c r="J41" s="20"/>
      <c r="K41" s="14"/>
      <c r="L41" s="16"/>
    </row>
    <row r="42" spans="1:12" ht="12.75" customHeight="1">
      <c r="A42" s="58">
        <v>35</v>
      </c>
      <c r="B42" s="107" t="s">
        <v>36</v>
      </c>
      <c r="C42" s="91"/>
      <c r="D42" s="122"/>
      <c r="E42" s="13"/>
      <c r="F42" s="125"/>
      <c r="G42" s="122"/>
      <c r="H42" s="13"/>
      <c r="I42" s="125"/>
      <c r="J42" s="134"/>
      <c r="K42" s="14"/>
      <c r="L42" s="118"/>
    </row>
    <row r="43" spans="1:12" ht="12.75" customHeight="1">
      <c r="A43" s="58">
        <v>36</v>
      </c>
      <c r="B43" s="107" t="s">
        <v>37</v>
      </c>
      <c r="C43" s="91"/>
      <c r="D43" s="122"/>
      <c r="E43" s="13"/>
      <c r="F43" s="125"/>
      <c r="G43" s="122"/>
      <c r="H43" s="13"/>
      <c r="I43" s="125"/>
      <c r="J43" s="134"/>
      <c r="K43" s="14"/>
      <c r="L43" s="118"/>
    </row>
    <row r="44" spans="1:12" ht="12.75" customHeight="1">
      <c r="A44" s="58">
        <v>37</v>
      </c>
      <c r="B44" s="107" t="s">
        <v>38</v>
      </c>
      <c r="C44" s="91"/>
      <c r="D44" s="122"/>
      <c r="E44" s="13"/>
      <c r="F44" s="125"/>
      <c r="G44" s="122"/>
      <c r="H44" s="13"/>
      <c r="I44" s="125"/>
      <c r="J44" s="134"/>
      <c r="K44" s="14"/>
      <c r="L44" s="118"/>
    </row>
    <row r="45" spans="1:12" ht="12.75" customHeight="1">
      <c r="A45" s="58">
        <v>38</v>
      </c>
      <c r="B45" s="107" t="s">
        <v>39</v>
      </c>
      <c r="C45" s="100">
        <v>12.5</v>
      </c>
      <c r="D45" s="145"/>
      <c r="E45" s="32"/>
      <c r="F45" s="32">
        <v>14.4</v>
      </c>
      <c r="G45" s="145"/>
      <c r="H45" s="32"/>
      <c r="I45" s="32">
        <v>14.1</v>
      </c>
      <c r="J45" s="144"/>
      <c r="K45" s="33"/>
      <c r="L45" s="34">
        <v>12.1</v>
      </c>
    </row>
    <row r="46" spans="1:12" ht="12.75" customHeight="1" thickBot="1">
      <c r="A46" s="80">
        <v>39</v>
      </c>
      <c r="B46" s="108" t="s">
        <v>40</v>
      </c>
      <c r="C46" s="97">
        <f>(((C17*1000)/C45)/12)</f>
        <v>22913.333333333332</v>
      </c>
      <c r="D46" s="95"/>
      <c r="E46" s="35"/>
      <c r="F46" s="97">
        <f>(((F17*1000)/F45)/12)</f>
        <v>19837.962962962964</v>
      </c>
      <c r="G46" s="94"/>
      <c r="H46" s="36"/>
      <c r="I46" s="81">
        <f>(((I17*1000)/I45)/6)</f>
        <v>19905.437352245863</v>
      </c>
      <c r="J46" s="37"/>
      <c r="K46" s="38"/>
      <c r="L46" s="7">
        <f>(((L17*1000)/L45)/12)</f>
        <v>22052.341597796145</v>
      </c>
    </row>
    <row r="47" spans="1:12" ht="12.7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</row>
    <row r="48" spans="1:12" s="8" customFormat="1" ht="12.75" customHeigh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N54" sqref="N54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49"/>
      <c r="E1" s="149"/>
      <c r="F1" s="149"/>
      <c r="G1" s="149"/>
      <c r="H1" s="149"/>
    </row>
    <row r="2" spans="2:8" ht="15.75">
      <c r="B2" s="2"/>
      <c r="C2" s="43" t="s">
        <v>44</v>
      </c>
      <c r="D2" s="42"/>
      <c r="E2" s="42"/>
      <c r="F2" s="42"/>
      <c r="G2" s="42"/>
      <c r="H2" s="42"/>
    </row>
    <row r="3" spans="2:8" ht="12.75">
      <c r="B3" s="2"/>
      <c r="C3" s="3"/>
      <c r="D3" s="42"/>
      <c r="E3" s="42"/>
      <c r="F3" s="42"/>
      <c r="G3" s="42"/>
      <c r="H3" s="42"/>
    </row>
    <row r="4" spans="1:8" ht="12.75">
      <c r="A4" s="82" t="s">
        <v>58</v>
      </c>
      <c r="B4" s="83"/>
      <c r="C4" s="84"/>
      <c r="D4" s="41"/>
      <c r="E4" s="41"/>
      <c r="F4" s="41"/>
      <c r="G4" s="41"/>
      <c r="H4" s="41"/>
    </row>
    <row r="5" spans="1:12" ht="13.5" thickBot="1">
      <c r="A5" s="82" t="s">
        <v>59</v>
      </c>
      <c r="B5" s="85"/>
      <c r="C5" s="85"/>
      <c r="D5" s="3"/>
      <c r="E5" s="3"/>
      <c r="F5" s="3"/>
      <c r="G5" s="3"/>
      <c r="H5" s="3"/>
      <c r="L5" s="51" t="s">
        <v>0</v>
      </c>
    </row>
    <row r="6" spans="1:12" ht="25.5" customHeight="1">
      <c r="A6" s="44" t="s">
        <v>45</v>
      </c>
      <c r="B6" s="45" t="s">
        <v>46</v>
      </c>
      <c r="C6" s="46" t="s">
        <v>47</v>
      </c>
      <c r="D6" s="151" t="s">
        <v>43</v>
      </c>
      <c r="E6" s="151"/>
      <c r="F6" s="153"/>
      <c r="G6" s="150" t="s">
        <v>50</v>
      </c>
      <c r="H6" s="151"/>
      <c r="I6" s="153"/>
      <c r="J6" s="150" t="s">
        <v>42</v>
      </c>
      <c r="K6" s="151"/>
      <c r="L6" s="152"/>
    </row>
    <row r="7" spans="1:12" ht="12.75" customHeight="1" thickBot="1">
      <c r="A7" s="47"/>
      <c r="B7" s="48"/>
      <c r="C7" s="52" t="s">
        <v>41</v>
      </c>
      <c r="D7" s="49" t="s">
        <v>48</v>
      </c>
      <c r="E7" s="49" t="s">
        <v>1</v>
      </c>
      <c r="F7" s="49" t="s">
        <v>49</v>
      </c>
      <c r="G7" s="49" t="s">
        <v>48</v>
      </c>
      <c r="H7" s="49" t="s">
        <v>1</v>
      </c>
      <c r="I7" s="49" t="s">
        <v>49</v>
      </c>
      <c r="J7" s="49" t="s">
        <v>48</v>
      </c>
      <c r="K7" s="49" t="s">
        <v>1</v>
      </c>
      <c r="L7" s="50" t="s">
        <v>49</v>
      </c>
    </row>
    <row r="8" spans="1:12" ht="12.75" customHeight="1" thickBot="1">
      <c r="A8" s="65">
        <v>1</v>
      </c>
      <c r="B8" s="66" t="s">
        <v>2</v>
      </c>
      <c r="C8" s="67">
        <f aca="true" t="shared" si="0" ref="C8:L8">SUM(C9,C11:C16,C19:C26)</f>
        <v>10373</v>
      </c>
      <c r="D8" s="67">
        <f t="shared" si="0"/>
        <v>2068</v>
      </c>
      <c r="E8" s="67">
        <f t="shared" si="0"/>
        <v>785</v>
      </c>
      <c r="F8" s="67">
        <f t="shared" si="0"/>
        <v>7292</v>
      </c>
      <c r="G8" s="67">
        <f t="shared" si="0"/>
        <v>986</v>
      </c>
      <c r="H8" s="67">
        <f t="shared" si="0"/>
        <v>385</v>
      </c>
      <c r="I8" s="67">
        <f t="shared" si="0"/>
        <v>3570</v>
      </c>
      <c r="J8" s="67">
        <f t="shared" si="0"/>
        <v>2043</v>
      </c>
      <c r="K8" s="67">
        <f t="shared" si="0"/>
        <v>624</v>
      </c>
      <c r="L8" s="68">
        <f t="shared" si="0"/>
        <v>7541</v>
      </c>
    </row>
    <row r="9" spans="1:12" ht="12.75" customHeight="1">
      <c r="A9" s="62">
        <v>2</v>
      </c>
      <c r="B9" s="63" t="s">
        <v>3</v>
      </c>
      <c r="C9" s="10">
        <v>1101</v>
      </c>
      <c r="D9" s="10">
        <v>451</v>
      </c>
      <c r="E9" s="10">
        <v>570</v>
      </c>
      <c r="F9" s="10">
        <v>49</v>
      </c>
      <c r="G9" s="11">
        <v>166</v>
      </c>
      <c r="H9" s="11">
        <v>360</v>
      </c>
      <c r="I9" s="11">
        <v>3</v>
      </c>
      <c r="J9" s="10">
        <v>451</v>
      </c>
      <c r="K9" s="10">
        <v>574</v>
      </c>
      <c r="L9" s="64">
        <v>49</v>
      </c>
    </row>
    <row r="10" spans="1:12" ht="12.75" customHeight="1">
      <c r="A10" s="58">
        <v>3</v>
      </c>
      <c r="B10" s="53" t="s">
        <v>4</v>
      </c>
      <c r="C10" s="13">
        <v>535</v>
      </c>
      <c r="D10" s="13">
        <v>150</v>
      </c>
      <c r="E10" s="13">
        <v>550</v>
      </c>
      <c r="F10" s="114"/>
      <c r="G10" s="14"/>
      <c r="H10" s="14">
        <v>330</v>
      </c>
      <c r="I10" s="14"/>
      <c r="J10" s="13">
        <v>150</v>
      </c>
      <c r="K10" s="13">
        <v>574</v>
      </c>
      <c r="L10" s="118"/>
    </row>
    <row r="11" spans="1:13" ht="12.75" customHeight="1">
      <c r="A11" s="58">
        <v>4</v>
      </c>
      <c r="B11" s="53" t="s">
        <v>5</v>
      </c>
      <c r="C11" s="13">
        <v>457</v>
      </c>
      <c r="D11" s="13">
        <v>505</v>
      </c>
      <c r="E11" s="13"/>
      <c r="F11" s="114"/>
      <c r="G11" s="14">
        <v>248</v>
      </c>
      <c r="H11" s="14"/>
      <c r="I11" s="115"/>
      <c r="J11" s="13">
        <v>505</v>
      </c>
      <c r="K11" s="13"/>
      <c r="L11" s="118"/>
      <c r="M11" s="4"/>
    </row>
    <row r="12" spans="1:12" ht="12.75" customHeight="1">
      <c r="A12" s="58">
        <v>5</v>
      </c>
      <c r="B12" s="53" t="s">
        <v>6</v>
      </c>
      <c r="C12" s="13"/>
      <c r="D12" s="114"/>
      <c r="E12" s="13"/>
      <c r="F12" s="114"/>
      <c r="G12" s="115"/>
      <c r="H12" s="14"/>
      <c r="I12" s="115"/>
      <c r="J12" s="114"/>
      <c r="K12" s="13"/>
      <c r="L12" s="118"/>
    </row>
    <row r="13" spans="1:12" ht="12.75" customHeight="1">
      <c r="A13" s="58">
        <v>6</v>
      </c>
      <c r="B13" s="53" t="s">
        <v>7</v>
      </c>
      <c r="C13" s="13">
        <v>373</v>
      </c>
      <c r="D13" s="13">
        <v>120</v>
      </c>
      <c r="E13" s="13"/>
      <c r="F13" s="13"/>
      <c r="G13" s="14">
        <v>38</v>
      </c>
      <c r="H13" s="14"/>
      <c r="I13" s="14"/>
      <c r="J13" s="13">
        <v>120</v>
      </c>
      <c r="K13" s="13"/>
      <c r="L13" s="16"/>
    </row>
    <row r="14" spans="1:12" ht="12.75" customHeight="1">
      <c r="A14" s="58">
        <v>7</v>
      </c>
      <c r="B14" s="53" t="s">
        <v>8</v>
      </c>
      <c r="C14" s="13">
        <v>2</v>
      </c>
      <c r="D14" s="13"/>
      <c r="E14" s="13"/>
      <c r="F14" s="13">
        <v>3</v>
      </c>
      <c r="G14" s="14"/>
      <c r="H14" s="14"/>
      <c r="I14" s="14">
        <v>1</v>
      </c>
      <c r="J14" s="13"/>
      <c r="K14" s="13"/>
      <c r="L14" s="16">
        <v>3</v>
      </c>
    </row>
    <row r="15" spans="1:12" ht="12.75" customHeight="1">
      <c r="A15" s="58">
        <v>8</v>
      </c>
      <c r="B15" s="53" t="s">
        <v>9</v>
      </c>
      <c r="C15" s="13">
        <v>514</v>
      </c>
      <c r="D15" s="13">
        <v>460</v>
      </c>
      <c r="E15" s="13">
        <v>197</v>
      </c>
      <c r="F15" s="13">
        <v>23</v>
      </c>
      <c r="G15" s="14">
        <v>266</v>
      </c>
      <c r="H15" s="14">
        <v>25</v>
      </c>
      <c r="I15" s="14">
        <v>4</v>
      </c>
      <c r="J15" s="13">
        <v>453</v>
      </c>
      <c r="K15" s="13">
        <v>50</v>
      </c>
      <c r="L15" s="16">
        <v>23</v>
      </c>
    </row>
    <row r="16" spans="1:12" ht="12.75" customHeight="1">
      <c r="A16" s="59">
        <v>9</v>
      </c>
      <c r="B16" s="53" t="s">
        <v>10</v>
      </c>
      <c r="C16" s="54">
        <f aca="true" t="shared" si="1" ref="C16:L16">SUM(C17:C18)</f>
        <v>5263</v>
      </c>
      <c r="D16" s="54">
        <f t="shared" si="1"/>
        <v>0</v>
      </c>
      <c r="E16" s="54">
        <f t="shared" si="1"/>
        <v>13</v>
      </c>
      <c r="F16" s="54">
        <f t="shared" si="1"/>
        <v>5246</v>
      </c>
      <c r="G16" s="54">
        <f t="shared" si="1"/>
        <v>0</v>
      </c>
      <c r="H16" s="54">
        <f t="shared" si="1"/>
        <v>0</v>
      </c>
      <c r="I16" s="54">
        <f t="shared" si="1"/>
        <v>2591</v>
      </c>
      <c r="J16" s="54">
        <f t="shared" si="1"/>
        <v>0</v>
      </c>
      <c r="K16" s="54">
        <f t="shared" si="1"/>
        <v>0</v>
      </c>
      <c r="L16" s="60">
        <f t="shared" si="1"/>
        <v>5430</v>
      </c>
    </row>
    <row r="17" spans="1:12" ht="12.75" customHeight="1">
      <c r="A17" s="58">
        <v>10</v>
      </c>
      <c r="B17" s="53" t="s">
        <v>11</v>
      </c>
      <c r="C17" s="13">
        <v>5227</v>
      </c>
      <c r="D17" s="114"/>
      <c r="E17" s="13">
        <v>13</v>
      </c>
      <c r="F17" s="13">
        <v>5210</v>
      </c>
      <c r="G17" s="55"/>
      <c r="H17" s="14"/>
      <c r="I17" s="14">
        <v>2564</v>
      </c>
      <c r="J17" s="115"/>
      <c r="K17" s="14"/>
      <c r="L17" s="61">
        <v>5394</v>
      </c>
    </row>
    <row r="18" spans="1:12" ht="12.75" customHeight="1">
      <c r="A18" s="58">
        <v>11</v>
      </c>
      <c r="B18" s="53" t="s">
        <v>12</v>
      </c>
      <c r="C18" s="13">
        <v>36</v>
      </c>
      <c r="D18" s="13"/>
      <c r="E18" s="13"/>
      <c r="F18" s="13">
        <v>36</v>
      </c>
      <c r="G18" s="55"/>
      <c r="H18" s="14"/>
      <c r="I18" s="14">
        <v>27</v>
      </c>
      <c r="J18" s="14"/>
      <c r="K18" s="14"/>
      <c r="L18" s="16">
        <v>36</v>
      </c>
    </row>
    <row r="19" spans="1:12" ht="12.75" customHeight="1">
      <c r="A19" s="58">
        <v>12</v>
      </c>
      <c r="B19" s="53" t="s">
        <v>13</v>
      </c>
      <c r="C19" s="13">
        <v>1842</v>
      </c>
      <c r="D19" s="114"/>
      <c r="E19" s="13">
        <v>5</v>
      </c>
      <c r="F19" s="13">
        <v>1836</v>
      </c>
      <c r="G19" s="55"/>
      <c r="H19" s="14"/>
      <c r="I19" s="14">
        <v>907</v>
      </c>
      <c r="J19" s="114"/>
      <c r="K19" s="13"/>
      <c r="L19" s="61">
        <v>1901</v>
      </c>
    </row>
    <row r="20" spans="1:12" ht="12.75" customHeight="1">
      <c r="A20" s="58">
        <v>13</v>
      </c>
      <c r="B20" s="53" t="s">
        <v>14</v>
      </c>
      <c r="C20" s="13">
        <v>22</v>
      </c>
      <c r="D20" s="13"/>
      <c r="E20" s="13"/>
      <c r="F20" s="13">
        <v>22</v>
      </c>
      <c r="G20" s="14"/>
      <c r="H20" s="14"/>
      <c r="I20" s="14">
        <v>11</v>
      </c>
      <c r="J20" s="13"/>
      <c r="K20" s="13"/>
      <c r="L20" s="21">
        <v>22</v>
      </c>
    </row>
    <row r="21" spans="1:12" ht="12.75" customHeight="1">
      <c r="A21" s="58">
        <v>14</v>
      </c>
      <c r="B21" s="53" t="s">
        <v>15</v>
      </c>
      <c r="C21" s="13">
        <v>105</v>
      </c>
      <c r="D21" s="13"/>
      <c r="E21" s="13"/>
      <c r="F21" s="13">
        <v>104</v>
      </c>
      <c r="G21" s="14"/>
      <c r="H21" s="14"/>
      <c r="I21" s="14">
        <v>51</v>
      </c>
      <c r="J21" s="13"/>
      <c r="K21" s="13"/>
      <c r="L21" s="21">
        <v>104</v>
      </c>
    </row>
    <row r="22" spans="1:12" ht="12.75" customHeight="1">
      <c r="A22" s="58">
        <v>15</v>
      </c>
      <c r="B22" s="53" t="s">
        <v>16</v>
      </c>
      <c r="C22" s="13">
        <v>6</v>
      </c>
      <c r="D22" s="13"/>
      <c r="E22" s="13"/>
      <c r="F22" s="13">
        <v>9</v>
      </c>
      <c r="G22" s="14"/>
      <c r="H22" s="14"/>
      <c r="I22" s="14">
        <v>2</v>
      </c>
      <c r="J22" s="13"/>
      <c r="K22" s="13"/>
      <c r="L22" s="21">
        <v>9</v>
      </c>
    </row>
    <row r="23" spans="1:12" ht="12.75" customHeight="1">
      <c r="A23" s="58">
        <v>16</v>
      </c>
      <c r="B23" s="53" t="s">
        <v>17</v>
      </c>
      <c r="C23" s="13"/>
      <c r="D23" s="13"/>
      <c r="E23" s="13"/>
      <c r="F23" s="114"/>
      <c r="G23" s="14"/>
      <c r="H23" s="14"/>
      <c r="I23" s="115"/>
      <c r="J23" s="13"/>
      <c r="K23" s="13"/>
      <c r="L23" s="119"/>
    </row>
    <row r="24" spans="1:12" ht="12.75" customHeight="1">
      <c r="A24" s="58">
        <v>17</v>
      </c>
      <c r="B24" s="56" t="s">
        <v>18</v>
      </c>
      <c r="C24" s="13">
        <v>18</v>
      </c>
      <c r="D24" s="13">
        <v>28</v>
      </c>
      <c r="E24" s="13"/>
      <c r="F24" s="13"/>
      <c r="G24" s="14">
        <v>13</v>
      </c>
      <c r="H24" s="14"/>
      <c r="I24" s="14"/>
      <c r="J24" s="13">
        <v>28</v>
      </c>
      <c r="K24" s="13"/>
      <c r="L24" s="21"/>
    </row>
    <row r="25" spans="1:12" ht="12.75" customHeight="1">
      <c r="A25" s="58">
        <v>18</v>
      </c>
      <c r="B25" s="56" t="s">
        <v>19</v>
      </c>
      <c r="C25" s="13">
        <v>447</v>
      </c>
      <c r="D25" s="13">
        <v>432</v>
      </c>
      <c r="E25" s="13"/>
      <c r="F25" s="114"/>
      <c r="G25" s="14">
        <v>221</v>
      </c>
      <c r="H25" s="14"/>
      <c r="I25" s="115"/>
      <c r="J25" s="13">
        <v>414</v>
      </c>
      <c r="K25" s="13"/>
      <c r="L25" s="119"/>
    </row>
    <row r="26" spans="1:12" ht="12.75" customHeight="1">
      <c r="A26" s="58">
        <v>19</v>
      </c>
      <c r="B26" s="56" t="s">
        <v>20</v>
      </c>
      <c r="C26" s="13">
        <v>223</v>
      </c>
      <c r="D26" s="13">
        <v>72</v>
      </c>
      <c r="E26" s="13"/>
      <c r="F26" s="13"/>
      <c r="G26" s="14">
        <v>34</v>
      </c>
      <c r="H26" s="14"/>
      <c r="I26" s="55"/>
      <c r="J26" s="13">
        <v>72</v>
      </c>
      <c r="K26" s="13"/>
      <c r="L26" s="21"/>
    </row>
    <row r="27" spans="1:12" ht="12.75" customHeight="1" thickBot="1">
      <c r="A27" s="69">
        <v>20</v>
      </c>
      <c r="B27" s="70" t="s">
        <v>21</v>
      </c>
      <c r="C27" s="17"/>
      <c r="D27" s="116"/>
      <c r="E27" s="17"/>
      <c r="F27" s="116"/>
      <c r="G27" s="117"/>
      <c r="H27" s="18"/>
      <c r="I27" s="117"/>
      <c r="J27" s="116"/>
      <c r="K27" s="17"/>
      <c r="L27" s="120"/>
    </row>
    <row r="28" spans="1:12" ht="12.75" customHeight="1" thickBot="1">
      <c r="A28" s="71">
        <v>21</v>
      </c>
      <c r="B28" s="66" t="s">
        <v>22</v>
      </c>
      <c r="C28" s="67">
        <f aca="true" t="shared" si="2" ref="C28:L28">SUM(C29:C38)</f>
        <v>10376</v>
      </c>
      <c r="D28" s="67">
        <f t="shared" si="2"/>
        <v>2068</v>
      </c>
      <c r="E28" s="67">
        <f t="shared" si="2"/>
        <v>785</v>
      </c>
      <c r="F28" s="67">
        <f t="shared" si="2"/>
        <v>7292</v>
      </c>
      <c r="G28" s="67">
        <f t="shared" si="2"/>
        <v>1034</v>
      </c>
      <c r="H28" s="67">
        <f t="shared" si="2"/>
        <v>310</v>
      </c>
      <c r="I28" s="67">
        <f t="shared" si="2"/>
        <v>3646</v>
      </c>
      <c r="J28" s="67">
        <f t="shared" si="2"/>
        <v>2043</v>
      </c>
      <c r="K28" s="67">
        <f t="shared" si="2"/>
        <v>624</v>
      </c>
      <c r="L28" s="68">
        <f t="shared" si="2"/>
        <v>7541</v>
      </c>
    </row>
    <row r="29" spans="1:12" ht="12.75" customHeight="1">
      <c r="A29" s="57">
        <v>22</v>
      </c>
      <c r="B29" s="101" t="s">
        <v>23</v>
      </c>
      <c r="C29" s="90"/>
      <c r="D29" s="121"/>
      <c r="E29" s="10"/>
      <c r="F29" s="124"/>
      <c r="G29" s="127"/>
      <c r="H29" s="11"/>
      <c r="I29" s="133"/>
      <c r="J29" s="128"/>
      <c r="K29" s="23"/>
      <c r="L29" s="140"/>
    </row>
    <row r="30" spans="1:12" ht="12.75" customHeight="1">
      <c r="A30" s="58">
        <v>23</v>
      </c>
      <c r="B30" s="102" t="s">
        <v>24</v>
      </c>
      <c r="C30" s="91">
        <v>470</v>
      </c>
      <c r="D30" s="121"/>
      <c r="E30" s="10">
        <v>550</v>
      </c>
      <c r="F30" s="128"/>
      <c r="G30" s="127"/>
      <c r="H30" s="14">
        <v>258</v>
      </c>
      <c r="I30" s="134"/>
      <c r="J30" s="125"/>
      <c r="K30" s="15">
        <v>550</v>
      </c>
      <c r="L30" s="118"/>
    </row>
    <row r="31" spans="1:12" ht="12.75" customHeight="1">
      <c r="A31" s="58">
        <v>24</v>
      </c>
      <c r="B31" s="102" t="s">
        <v>25</v>
      </c>
      <c r="C31" s="91"/>
      <c r="D31" s="121"/>
      <c r="E31" s="10"/>
      <c r="F31" s="128"/>
      <c r="G31" s="127"/>
      <c r="H31" s="14"/>
      <c r="I31" s="134"/>
      <c r="J31" s="125"/>
      <c r="K31" s="15"/>
      <c r="L31" s="118"/>
    </row>
    <row r="32" spans="1:12" ht="12.75" customHeight="1">
      <c r="A32" s="58">
        <v>25</v>
      </c>
      <c r="B32" s="102" t="s">
        <v>26</v>
      </c>
      <c r="C32" s="91">
        <v>28</v>
      </c>
      <c r="D32" s="122"/>
      <c r="E32" s="13">
        <v>20</v>
      </c>
      <c r="F32" s="125"/>
      <c r="G32" s="129"/>
      <c r="H32" s="14">
        <v>24</v>
      </c>
      <c r="I32" s="134"/>
      <c r="J32" s="125"/>
      <c r="K32" s="15">
        <v>24</v>
      </c>
      <c r="L32" s="118"/>
    </row>
    <row r="33" spans="1:12" ht="12.75" customHeight="1">
      <c r="A33" s="58">
        <v>26</v>
      </c>
      <c r="B33" s="102" t="s">
        <v>27</v>
      </c>
      <c r="C33" s="91">
        <v>355</v>
      </c>
      <c r="D33" s="122"/>
      <c r="E33" s="13">
        <v>215</v>
      </c>
      <c r="F33" s="125"/>
      <c r="G33" s="129"/>
      <c r="H33" s="14">
        <v>28</v>
      </c>
      <c r="I33" s="134"/>
      <c r="J33" s="125"/>
      <c r="K33" s="15">
        <v>50</v>
      </c>
      <c r="L33" s="118"/>
    </row>
    <row r="34" spans="1:12" ht="12.75" customHeight="1">
      <c r="A34" s="58">
        <v>27</v>
      </c>
      <c r="B34" s="102" t="s">
        <v>28</v>
      </c>
      <c r="C34" s="91">
        <v>145</v>
      </c>
      <c r="D34" s="122"/>
      <c r="E34" s="13"/>
      <c r="F34" s="125"/>
      <c r="G34" s="129"/>
      <c r="H34" s="14"/>
      <c r="I34" s="134"/>
      <c r="J34" s="125"/>
      <c r="K34" s="15"/>
      <c r="L34" s="118"/>
    </row>
    <row r="35" spans="1:12" ht="12.75" customHeight="1">
      <c r="A35" s="58">
        <v>28</v>
      </c>
      <c r="B35" s="102" t="s">
        <v>29</v>
      </c>
      <c r="C35" s="91"/>
      <c r="D35" s="122"/>
      <c r="E35" s="13"/>
      <c r="F35" s="125"/>
      <c r="G35" s="129"/>
      <c r="H35" s="14"/>
      <c r="I35" s="134"/>
      <c r="J35" s="125"/>
      <c r="K35" s="15"/>
      <c r="L35" s="118"/>
    </row>
    <row r="36" spans="1:12" ht="12.75" customHeight="1">
      <c r="A36" s="58">
        <v>29</v>
      </c>
      <c r="B36" s="102" t="s">
        <v>30</v>
      </c>
      <c r="C36" s="113"/>
      <c r="D36" s="123"/>
      <c r="E36" s="17"/>
      <c r="F36" s="130"/>
      <c r="G36" s="129"/>
      <c r="H36" s="14"/>
      <c r="I36" s="137"/>
      <c r="J36" s="130"/>
      <c r="K36" s="19"/>
      <c r="L36" s="118"/>
    </row>
    <row r="37" spans="1:12" ht="12.75" customHeight="1" thickBot="1">
      <c r="A37" s="109">
        <v>30</v>
      </c>
      <c r="B37" s="103" t="s">
        <v>31</v>
      </c>
      <c r="C37" s="113">
        <v>14</v>
      </c>
      <c r="D37" s="123"/>
      <c r="E37" s="17"/>
      <c r="F37" s="130"/>
      <c r="G37" s="131"/>
      <c r="H37" s="18"/>
      <c r="I37" s="137"/>
      <c r="J37" s="130"/>
      <c r="K37" s="19"/>
      <c r="L37" s="141"/>
    </row>
    <row r="38" spans="1:12" ht="12.75" customHeight="1" thickBot="1">
      <c r="A38" s="71">
        <v>31</v>
      </c>
      <c r="B38" s="104" t="s">
        <v>32</v>
      </c>
      <c r="C38" s="28">
        <v>9364</v>
      </c>
      <c r="D38" s="24">
        <v>2068</v>
      </c>
      <c r="E38" s="25"/>
      <c r="F38" s="28">
        <v>7292</v>
      </c>
      <c r="G38" s="26">
        <v>1034</v>
      </c>
      <c r="H38" s="27"/>
      <c r="I38" s="89">
        <v>3646</v>
      </c>
      <c r="J38" s="28">
        <v>2043</v>
      </c>
      <c r="K38" s="25"/>
      <c r="L38" s="29">
        <v>7541</v>
      </c>
    </row>
    <row r="39" spans="1:12" ht="12.75" customHeight="1" thickBot="1">
      <c r="A39" s="71">
        <v>32</v>
      </c>
      <c r="B39" s="105" t="s">
        <v>33</v>
      </c>
      <c r="C39" s="6">
        <f aca="true" t="shared" si="3" ref="C39:L39">C28-C8-C27</f>
        <v>3</v>
      </c>
      <c r="D39" s="5">
        <f t="shared" si="3"/>
        <v>0</v>
      </c>
      <c r="E39" s="5">
        <f t="shared" si="3"/>
        <v>0</v>
      </c>
      <c r="F39" s="96">
        <f t="shared" si="3"/>
        <v>0</v>
      </c>
      <c r="G39" s="9">
        <f t="shared" si="3"/>
        <v>48</v>
      </c>
      <c r="H39" s="5">
        <f t="shared" si="3"/>
        <v>-75</v>
      </c>
      <c r="I39" s="96">
        <f t="shared" si="3"/>
        <v>76</v>
      </c>
      <c r="J39" s="67">
        <f t="shared" si="3"/>
        <v>0</v>
      </c>
      <c r="K39" s="6">
        <f t="shared" si="3"/>
        <v>0</v>
      </c>
      <c r="L39" s="98">
        <f t="shared" si="3"/>
        <v>0</v>
      </c>
    </row>
    <row r="40" spans="1:12" ht="12.75" customHeight="1">
      <c r="A40" s="57">
        <v>33</v>
      </c>
      <c r="B40" s="106" t="s">
        <v>34</v>
      </c>
      <c r="C40" s="90"/>
      <c r="D40" s="92"/>
      <c r="E40" s="30"/>
      <c r="F40" s="90"/>
      <c r="G40" s="92"/>
      <c r="H40" s="30"/>
      <c r="I40" s="90"/>
      <c r="J40" s="31"/>
      <c r="K40" s="22"/>
      <c r="L40" s="12"/>
    </row>
    <row r="41" spans="1:12" ht="12.75" customHeight="1">
      <c r="A41" s="58">
        <v>34</v>
      </c>
      <c r="B41" s="107" t="s">
        <v>35</v>
      </c>
      <c r="C41" s="91"/>
      <c r="D41" s="93">
        <v>714</v>
      </c>
      <c r="E41" s="13"/>
      <c r="F41" s="91"/>
      <c r="G41" s="93">
        <v>714</v>
      </c>
      <c r="H41" s="13"/>
      <c r="I41" s="91"/>
      <c r="J41" s="20"/>
      <c r="K41" s="14"/>
      <c r="L41" s="16"/>
    </row>
    <row r="42" spans="1:12" ht="12.75" customHeight="1">
      <c r="A42" s="58">
        <v>35</v>
      </c>
      <c r="B42" s="107" t="s">
        <v>36</v>
      </c>
      <c r="C42" s="91">
        <v>274</v>
      </c>
      <c r="D42" s="122"/>
      <c r="E42" s="13">
        <v>1466</v>
      </c>
      <c r="F42" s="125"/>
      <c r="G42" s="122"/>
      <c r="H42" s="13">
        <v>1210</v>
      </c>
      <c r="I42" s="125"/>
      <c r="J42" s="134"/>
      <c r="K42" s="14">
        <v>0</v>
      </c>
      <c r="L42" s="118"/>
    </row>
    <row r="43" spans="1:12" ht="12.75" customHeight="1">
      <c r="A43" s="58">
        <v>36</v>
      </c>
      <c r="B43" s="107" t="s">
        <v>37</v>
      </c>
      <c r="C43" s="91">
        <v>107</v>
      </c>
      <c r="D43" s="122"/>
      <c r="E43" s="13">
        <v>202</v>
      </c>
      <c r="F43" s="125"/>
      <c r="G43" s="122"/>
      <c r="H43" s="13">
        <v>28</v>
      </c>
      <c r="I43" s="125"/>
      <c r="J43" s="134"/>
      <c r="K43" s="14">
        <v>50</v>
      </c>
      <c r="L43" s="118"/>
    </row>
    <row r="44" spans="1:12" ht="12.75" customHeight="1">
      <c r="A44" s="58">
        <v>37</v>
      </c>
      <c r="B44" s="107" t="s">
        <v>38</v>
      </c>
      <c r="C44" s="91"/>
      <c r="D44" s="122"/>
      <c r="E44" s="13">
        <v>13</v>
      </c>
      <c r="F44" s="125"/>
      <c r="G44" s="122"/>
      <c r="H44" s="13"/>
      <c r="I44" s="125"/>
      <c r="J44" s="134"/>
      <c r="K44" s="14"/>
      <c r="L44" s="118"/>
    </row>
    <row r="45" spans="1:12" ht="12.75" customHeight="1">
      <c r="A45" s="58">
        <v>38</v>
      </c>
      <c r="B45" s="107" t="s">
        <v>39</v>
      </c>
      <c r="C45" s="100">
        <v>24.3</v>
      </c>
      <c r="D45" s="145"/>
      <c r="E45" s="32"/>
      <c r="F45" s="32">
        <v>24.1</v>
      </c>
      <c r="G45" s="145"/>
      <c r="H45" s="32"/>
      <c r="I45" s="32">
        <v>24</v>
      </c>
      <c r="J45" s="144"/>
      <c r="K45" s="33"/>
      <c r="L45" s="34">
        <v>24.1</v>
      </c>
    </row>
    <row r="46" spans="1:12" ht="12.75" customHeight="1" thickBot="1">
      <c r="A46" s="80">
        <v>39</v>
      </c>
      <c r="B46" s="108" t="s">
        <v>40</v>
      </c>
      <c r="C46" s="97">
        <f>(((C17*1000)/C45)/12)</f>
        <v>17925.240054869686</v>
      </c>
      <c r="D46" s="95"/>
      <c r="E46" s="35"/>
      <c r="F46" s="97">
        <f>(((F17*1000)/F45)/12)</f>
        <v>18015.21438450899</v>
      </c>
      <c r="G46" s="94"/>
      <c r="H46" s="36"/>
      <c r="I46" s="81">
        <f>(((I17*1000)/I45)/6)</f>
        <v>17805.555555555555</v>
      </c>
      <c r="J46" s="37"/>
      <c r="K46" s="38"/>
      <c r="L46" s="7">
        <f>(((L17*1000)/L45)/12)</f>
        <v>18651.452282157676</v>
      </c>
    </row>
    <row r="47" spans="1:12" ht="12.7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</row>
    <row r="48" spans="1:12" s="8" customFormat="1" ht="12.75" customHeigh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N54" sqref="N54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49"/>
      <c r="E1" s="149"/>
      <c r="F1" s="149"/>
      <c r="G1" s="149"/>
      <c r="H1" s="149"/>
    </row>
    <row r="2" spans="2:8" ht="15.75">
      <c r="B2" s="2"/>
      <c r="C2" s="43" t="s">
        <v>44</v>
      </c>
      <c r="D2" s="42"/>
      <c r="E2" s="42"/>
      <c r="F2" s="42"/>
      <c r="G2" s="42"/>
      <c r="H2" s="42"/>
    </row>
    <row r="3" spans="2:8" ht="12.75">
      <c r="B3" s="2"/>
      <c r="C3" s="3"/>
      <c r="D3" s="42"/>
      <c r="E3" s="42"/>
      <c r="F3" s="42"/>
      <c r="G3" s="42"/>
      <c r="H3" s="42"/>
    </row>
    <row r="4" spans="1:8" ht="12.75">
      <c r="A4" s="82" t="s">
        <v>57</v>
      </c>
      <c r="B4" s="83"/>
      <c r="C4" s="84"/>
      <c r="D4" s="41"/>
      <c r="E4" s="41"/>
      <c r="F4" s="41"/>
      <c r="G4" s="41"/>
      <c r="H4" s="41"/>
    </row>
    <row r="5" spans="1:12" ht="13.5" thickBot="1">
      <c r="A5" s="82" t="s">
        <v>56</v>
      </c>
      <c r="B5" s="85"/>
      <c r="C5" s="85"/>
      <c r="D5" s="3"/>
      <c r="E5" s="3"/>
      <c r="F5" s="3"/>
      <c r="G5" s="3"/>
      <c r="H5" s="3"/>
      <c r="L5" s="51" t="s">
        <v>0</v>
      </c>
    </row>
    <row r="6" spans="1:12" ht="25.5" customHeight="1">
      <c r="A6" s="44" t="s">
        <v>45</v>
      </c>
      <c r="B6" s="45" t="s">
        <v>46</v>
      </c>
      <c r="C6" s="46" t="s">
        <v>47</v>
      </c>
      <c r="D6" s="151" t="s">
        <v>43</v>
      </c>
      <c r="E6" s="151"/>
      <c r="F6" s="153"/>
      <c r="G6" s="150" t="s">
        <v>50</v>
      </c>
      <c r="H6" s="151"/>
      <c r="I6" s="153"/>
      <c r="J6" s="150" t="s">
        <v>42</v>
      </c>
      <c r="K6" s="151"/>
      <c r="L6" s="152"/>
    </row>
    <row r="7" spans="1:12" ht="12.75" customHeight="1" thickBot="1">
      <c r="A7" s="47"/>
      <c r="B7" s="48"/>
      <c r="C7" s="52" t="s">
        <v>41</v>
      </c>
      <c r="D7" s="49" t="s">
        <v>48</v>
      </c>
      <c r="E7" s="49" t="s">
        <v>1</v>
      </c>
      <c r="F7" s="49" t="s">
        <v>49</v>
      </c>
      <c r="G7" s="49" t="s">
        <v>48</v>
      </c>
      <c r="H7" s="49" t="s">
        <v>1</v>
      </c>
      <c r="I7" s="49" t="s">
        <v>49</v>
      </c>
      <c r="J7" s="49" t="s">
        <v>48</v>
      </c>
      <c r="K7" s="49" t="s">
        <v>1</v>
      </c>
      <c r="L7" s="50" t="s">
        <v>49</v>
      </c>
    </row>
    <row r="8" spans="1:12" ht="12.75" customHeight="1" thickBot="1">
      <c r="A8" s="65">
        <v>1</v>
      </c>
      <c r="B8" s="66" t="s">
        <v>2</v>
      </c>
      <c r="C8" s="67">
        <f aca="true" t="shared" si="0" ref="C8:L8">SUM(C9,C11:C16,C19:C26)</f>
        <v>6693</v>
      </c>
      <c r="D8" s="67">
        <f t="shared" si="0"/>
        <v>12</v>
      </c>
      <c r="E8" s="67">
        <f t="shared" si="0"/>
        <v>978</v>
      </c>
      <c r="F8" s="67">
        <f t="shared" si="0"/>
        <v>5989</v>
      </c>
      <c r="G8" s="67">
        <f t="shared" si="0"/>
        <v>6</v>
      </c>
      <c r="H8" s="67">
        <f t="shared" si="0"/>
        <v>385</v>
      </c>
      <c r="I8" s="67">
        <f t="shared" si="0"/>
        <v>2778</v>
      </c>
      <c r="J8" s="67">
        <f t="shared" si="0"/>
        <v>13</v>
      </c>
      <c r="K8" s="67">
        <f t="shared" si="0"/>
        <v>1066</v>
      </c>
      <c r="L8" s="68">
        <f t="shared" si="0"/>
        <v>6359</v>
      </c>
    </row>
    <row r="9" spans="1:12" ht="12.75" customHeight="1">
      <c r="A9" s="62">
        <v>2</v>
      </c>
      <c r="B9" s="63" t="s">
        <v>3</v>
      </c>
      <c r="C9" s="10">
        <v>412</v>
      </c>
      <c r="D9" s="10"/>
      <c r="E9" s="10">
        <v>250</v>
      </c>
      <c r="F9" s="10">
        <v>18</v>
      </c>
      <c r="G9" s="11"/>
      <c r="H9" s="11">
        <v>86</v>
      </c>
      <c r="I9" s="11">
        <v>1</v>
      </c>
      <c r="J9" s="10"/>
      <c r="K9" s="10">
        <v>230</v>
      </c>
      <c r="L9" s="64"/>
    </row>
    <row r="10" spans="1:12" ht="12.75" customHeight="1">
      <c r="A10" s="58">
        <v>3</v>
      </c>
      <c r="B10" s="53" t="s">
        <v>4</v>
      </c>
      <c r="C10" s="13"/>
      <c r="D10" s="13"/>
      <c r="E10" s="13"/>
      <c r="F10" s="114"/>
      <c r="G10" s="14"/>
      <c r="H10" s="14"/>
      <c r="I10" s="14"/>
      <c r="J10" s="13"/>
      <c r="K10" s="13"/>
      <c r="L10" s="118"/>
    </row>
    <row r="11" spans="1:13" ht="12.75" customHeight="1">
      <c r="A11" s="58">
        <v>4</v>
      </c>
      <c r="B11" s="53" t="s">
        <v>5</v>
      </c>
      <c r="C11" s="13">
        <v>322</v>
      </c>
      <c r="D11" s="13"/>
      <c r="E11" s="13">
        <v>425</v>
      </c>
      <c r="F11" s="114"/>
      <c r="G11" s="14"/>
      <c r="H11" s="14">
        <v>193</v>
      </c>
      <c r="I11" s="115"/>
      <c r="J11" s="13"/>
      <c r="K11" s="13">
        <v>465</v>
      </c>
      <c r="L11" s="118"/>
      <c r="M11" s="4"/>
    </row>
    <row r="12" spans="1:12" ht="12.75" customHeight="1">
      <c r="A12" s="58">
        <v>5</v>
      </c>
      <c r="B12" s="53" t="s">
        <v>6</v>
      </c>
      <c r="C12" s="13"/>
      <c r="D12" s="114"/>
      <c r="E12" s="13"/>
      <c r="F12" s="114"/>
      <c r="G12" s="115"/>
      <c r="H12" s="14"/>
      <c r="I12" s="115"/>
      <c r="J12" s="114"/>
      <c r="K12" s="13"/>
      <c r="L12" s="118"/>
    </row>
    <row r="13" spans="1:12" ht="12.75" customHeight="1">
      <c r="A13" s="58">
        <v>6</v>
      </c>
      <c r="B13" s="53" t="s">
        <v>7</v>
      </c>
      <c r="C13" s="13">
        <v>93</v>
      </c>
      <c r="D13" s="13"/>
      <c r="E13" s="13">
        <v>35</v>
      </c>
      <c r="F13" s="13"/>
      <c r="G13" s="14"/>
      <c r="H13" s="14">
        <v>20</v>
      </c>
      <c r="I13" s="14"/>
      <c r="J13" s="13"/>
      <c r="K13" s="13">
        <v>66</v>
      </c>
      <c r="L13" s="16"/>
    </row>
    <row r="14" spans="1:12" ht="12.75" customHeight="1">
      <c r="A14" s="58">
        <v>7</v>
      </c>
      <c r="B14" s="53" t="s">
        <v>8</v>
      </c>
      <c r="C14" s="13">
        <v>1</v>
      </c>
      <c r="D14" s="13"/>
      <c r="E14" s="13">
        <v>1</v>
      </c>
      <c r="F14" s="13"/>
      <c r="G14" s="14"/>
      <c r="H14" s="14"/>
      <c r="I14" s="14"/>
      <c r="J14" s="13"/>
      <c r="K14" s="13">
        <v>2</v>
      </c>
      <c r="L14" s="16"/>
    </row>
    <row r="15" spans="1:12" ht="12.75" customHeight="1">
      <c r="A15" s="58">
        <v>8</v>
      </c>
      <c r="B15" s="53" t="s">
        <v>9</v>
      </c>
      <c r="C15" s="13">
        <v>203</v>
      </c>
      <c r="D15" s="13"/>
      <c r="E15" s="13">
        <v>240</v>
      </c>
      <c r="F15" s="13"/>
      <c r="G15" s="14"/>
      <c r="H15" s="14">
        <v>80</v>
      </c>
      <c r="I15" s="14"/>
      <c r="J15" s="13"/>
      <c r="K15" s="13">
        <v>250</v>
      </c>
      <c r="L15" s="16"/>
    </row>
    <row r="16" spans="1:12" ht="12.75" customHeight="1">
      <c r="A16" s="59">
        <v>9</v>
      </c>
      <c r="B16" s="53" t="s">
        <v>10</v>
      </c>
      <c r="C16" s="54">
        <f aca="true" t="shared" si="1" ref="C16:L16">SUM(C17:C18)</f>
        <v>4100</v>
      </c>
      <c r="D16" s="54">
        <f t="shared" si="1"/>
        <v>0</v>
      </c>
      <c r="E16" s="54">
        <f t="shared" si="1"/>
        <v>0</v>
      </c>
      <c r="F16" s="54">
        <f t="shared" si="1"/>
        <v>4359</v>
      </c>
      <c r="G16" s="54">
        <f t="shared" si="1"/>
        <v>0</v>
      </c>
      <c r="H16" s="54">
        <f t="shared" si="1"/>
        <v>0</v>
      </c>
      <c r="I16" s="54">
        <f t="shared" si="1"/>
        <v>2030</v>
      </c>
      <c r="J16" s="54">
        <f t="shared" si="1"/>
        <v>0</v>
      </c>
      <c r="K16" s="54">
        <f t="shared" si="1"/>
        <v>30</v>
      </c>
      <c r="L16" s="60">
        <f t="shared" si="1"/>
        <v>4640</v>
      </c>
    </row>
    <row r="17" spans="1:12" ht="12.75" customHeight="1">
      <c r="A17" s="58">
        <v>10</v>
      </c>
      <c r="B17" s="53" t="s">
        <v>11</v>
      </c>
      <c r="C17" s="13">
        <v>4005</v>
      </c>
      <c r="D17" s="114"/>
      <c r="E17" s="13"/>
      <c r="F17" s="13">
        <v>4259</v>
      </c>
      <c r="G17" s="55"/>
      <c r="H17" s="14"/>
      <c r="I17" s="14">
        <v>1971</v>
      </c>
      <c r="J17" s="115"/>
      <c r="K17" s="14">
        <v>30</v>
      </c>
      <c r="L17" s="61">
        <v>4580</v>
      </c>
    </row>
    <row r="18" spans="1:12" ht="12.75" customHeight="1">
      <c r="A18" s="58">
        <v>11</v>
      </c>
      <c r="B18" s="53" t="s">
        <v>12</v>
      </c>
      <c r="C18" s="13">
        <v>95</v>
      </c>
      <c r="D18" s="13"/>
      <c r="E18" s="13"/>
      <c r="F18" s="13">
        <v>100</v>
      </c>
      <c r="G18" s="55"/>
      <c r="H18" s="14"/>
      <c r="I18" s="14">
        <v>59</v>
      </c>
      <c r="J18" s="14"/>
      <c r="K18" s="14"/>
      <c r="L18" s="16">
        <v>60</v>
      </c>
    </row>
    <row r="19" spans="1:12" ht="12.75" customHeight="1">
      <c r="A19" s="58">
        <v>12</v>
      </c>
      <c r="B19" s="53" t="s">
        <v>13</v>
      </c>
      <c r="C19" s="13">
        <v>1434</v>
      </c>
      <c r="D19" s="114"/>
      <c r="E19" s="13"/>
      <c r="F19" s="13">
        <v>1526</v>
      </c>
      <c r="G19" s="55"/>
      <c r="H19" s="14"/>
      <c r="I19" s="14">
        <v>708</v>
      </c>
      <c r="J19" s="114"/>
      <c r="K19" s="13"/>
      <c r="L19" s="61">
        <v>1612</v>
      </c>
    </row>
    <row r="20" spans="1:12" ht="12.75" customHeight="1">
      <c r="A20" s="58">
        <v>13</v>
      </c>
      <c r="B20" s="53" t="s">
        <v>14</v>
      </c>
      <c r="C20" s="13">
        <v>17</v>
      </c>
      <c r="D20" s="13"/>
      <c r="E20" s="13">
        <v>18</v>
      </c>
      <c r="F20" s="13"/>
      <c r="G20" s="14"/>
      <c r="H20" s="14"/>
      <c r="I20" s="14">
        <v>8</v>
      </c>
      <c r="J20" s="13"/>
      <c r="K20" s="13"/>
      <c r="L20" s="21">
        <v>19</v>
      </c>
    </row>
    <row r="21" spans="1:12" ht="12.75" customHeight="1">
      <c r="A21" s="58">
        <v>14</v>
      </c>
      <c r="B21" s="53" t="s">
        <v>15</v>
      </c>
      <c r="C21" s="13">
        <v>80</v>
      </c>
      <c r="D21" s="13"/>
      <c r="E21" s="13"/>
      <c r="F21" s="13">
        <v>86</v>
      </c>
      <c r="G21" s="14"/>
      <c r="H21" s="14"/>
      <c r="I21" s="14">
        <v>31</v>
      </c>
      <c r="J21" s="13"/>
      <c r="K21" s="13"/>
      <c r="L21" s="21">
        <v>88</v>
      </c>
    </row>
    <row r="22" spans="1:12" ht="12.75" customHeight="1">
      <c r="A22" s="58">
        <v>15</v>
      </c>
      <c r="B22" s="53" t="s">
        <v>16</v>
      </c>
      <c r="C22" s="13">
        <v>2</v>
      </c>
      <c r="D22" s="13"/>
      <c r="E22" s="13"/>
      <c r="F22" s="13"/>
      <c r="G22" s="14"/>
      <c r="H22" s="14"/>
      <c r="I22" s="14"/>
      <c r="J22" s="13"/>
      <c r="K22" s="13"/>
      <c r="L22" s="21"/>
    </row>
    <row r="23" spans="1:12" ht="12.75" customHeight="1">
      <c r="A23" s="58">
        <v>16</v>
      </c>
      <c r="B23" s="53" t="s">
        <v>17</v>
      </c>
      <c r="C23" s="13"/>
      <c r="D23" s="13"/>
      <c r="E23" s="13"/>
      <c r="F23" s="114"/>
      <c r="G23" s="14"/>
      <c r="H23" s="14"/>
      <c r="I23" s="115"/>
      <c r="J23" s="13"/>
      <c r="K23" s="13"/>
      <c r="L23" s="119"/>
    </row>
    <row r="24" spans="1:12" ht="12.75" customHeight="1">
      <c r="A24" s="58">
        <v>17</v>
      </c>
      <c r="B24" s="56" t="s">
        <v>18</v>
      </c>
      <c r="C24" s="13">
        <v>17</v>
      </c>
      <c r="D24" s="13"/>
      <c r="E24" s="13">
        <v>9</v>
      </c>
      <c r="F24" s="13"/>
      <c r="G24" s="14"/>
      <c r="H24" s="14">
        <v>6</v>
      </c>
      <c r="I24" s="14"/>
      <c r="J24" s="13"/>
      <c r="K24" s="13">
        <v>23</v>
      </c>
      <c r="L24" s="21"/>
    </row>
    <row r="25" spans="1:12" ht="12.75" customHeight="1">
      <c r="A25" s="58">
        <v>18</v>
      </c>
      <c r="B25" s="56" t="s">
        <v>19</v>
      </c>
      <c r="C25" s="13">
        <v>12</v>
      </c>
      <c r="D25" s="13">
        <v>12</v>
      </c>
      <c r="E25" s="13"/>
      <c r="F25" s="114"/>
      <c r="G25" s="14">
        <v>6</v>
      </c>
      <c r="H25" s="14"/>
      <c r="I25" s="115"/>
      <c r="J25" s="13">
        <v>13</v>
      </c>
      <c r="K25" s="13"/>
      <c r="L25" s="119"/>
    </row>
    <row r="26" spans="1:12" ht="12.75" customHeight="1">
      <c r="A26" s="58">
        <v>19</v>
      </c>
      <c r="B26" s="56" t="s">
        <v>20</v>
      </c>
      <c r="C26" s="13"/>
      <c r="D26" s="13"/>
      <c r="E26" s="13"/>
      <c r="F26" s="13"/>
      <c r="G26" s="14"/>
      <c r="H26" s="14"/>
      <c r="I26" s="55"/>
      <c r="J26" s="13"/>
      <c r="K26" s="13"/>
      <c r="L26" s="21"/>
    </row>
    <row r="27" spans="1:12" ht="12.75" customHeight="1" thickBot="1">
      <c r="A27" s="69">
        <v>20</v>
      </c>
      <c r="B27" s="70" t="s">
        <v>21</v>
      </c>
      <c r="C27" s="17"/>
      <c r="D27" s="116"/>
      <c r="E27" s="17"/>
      <c r="F27" s="116"/>
      <c r="G27" s="117"/>
      <c r="H27" s="18"/>
      <c r="I27" s="117"/>
      <c r="J27" s="116"/>
      <c r="K27" s="17"/>
      <c r="L27" s="120"/>
    </row>
    <row r="28" spans="1:12" ht="12.75" customHeight="1" thickBot="1">
      <c r="A28" s="71">
        <v>21</v>
      </c>
      <c r="B28" s="66" t="s">
        <v>22</v>
      </c>
      <c r="C28" s="67">
        <f aca="true" t="shared" si="2" ref="C28:L28">SUM(C29:C38)</f>
        <v>6702</v>
      </c>
      <c r="D28" s="67">
        <f t="shared" si="2"/>
        <v>12</v>
      </c>
      <c r="E28" s="67">
        <f t="shared" si="2"/>
        <v>978</v>
      </c>
      <c r="F28" s="67">
        <f t="shared" si="2"/>
        <v>5989</v>
      </c>
      <c r="G28" s="67">
        <f t="shared" si="2"/>
        <v>6</v>
      </c>
      <c r="H28" s="67">
        <f t="shared" si="2"/>
        <v>641</v>
      </c>
      <c r="I28" s="67">
        <f t="shared" si="2"/>
        <v>2998</v>
      </c>
      <c r="J28" s="67">
        <f t="shared" si="2"/>
        <v>13</v>
      </c>
      <c r="K28" s="67">
        <f t="shared" si="2"/>
        <v>1066</v>
      </c>
      <c r="L28" s="68">
        <f t="shared" si="2"/>
        <v>6359</v>
      </c>
    </row>
    <row r="29" spans="1:12" ht="12.75" customHeight="1">
      <c r="A29" s="57">
        <v>22</v>
      </c>
      <c r="B29" s="101" t="s">
        <v>23</v>
      </c>
      <c r="C29" s="90"/>
      <c r="D29" s="121"/>
      <c r="E29" s="10"/>
      <c r="F29" s="124"/>
      <c r="G29" s="127"/>
      <c r="H29" s="11"/>
      <c r="I29" s="133"/>
      <c r="J29" s="128"/>
      <c r="K29" s="23"/>
      <c r="L29" s="140"/>
    </row>
    <row r="30" spans="1:12" ht="12.75" customHeight="1">
      <c r="A30" s="58">
        <v>23</v>
      </c>
      <c r="B30" s="102" t="s">
        <v>24</v>
      </c>
      <c r="C30" s="91">
        <v>990</v>
      </c>
      <c r="D30" s="121"/>
      <c r="E30" s="10"/>
      <c r="F30" s="128"/>
      <c r="G30" s="127"/>
      <c r="H30" s="14">
        <v>620</v>
      </c>
      <c r="I30" s="134"/>
      <c r="J30" s="125"/>
      <c r="K30" s="15">
        <v>1006</v>
      </c>
      <c r="L30" s="118"/>
    </row>
    <row r="31" spans="1:12" ht="12.75" customHeight="1">
      <c r="A31" s="58">
        <v>24</v>
      </c>
      <c r="B31" s="102" t="s">
        <v>25</v>
      </c>
      <c r="C31" s="91"/>
      <c r="D31" s="121"/>
      <c r="E31" s="10"/>
      <c r="F31" s="128"/>
      <c r="G31" s="127"/>
      <c r="H31" s="14"/>
      <c r="I31" s="134"/>
      <c r="J31" s="125"/>
      <c r="K31" s="15"/>
      <c r="L31" s="118"/>
    </row>
    <row r="32" spans="1:12" ht="12.75" customHeight="1">
      <c r="A32" s="58">
        <v>25</v>
      </c>
      <c r="B32" s="102" t="s">
        <v>26</v>
      </c>
      <c r="C32" s="91">
        <v>19</v>
      </c>
      <c r="D32" s="122"/>
      <c r="E32" s="13"/>
      <c r="F32" s="125"/>
      <c r="G32" s="129"/>
      <c r="H32" s="14">
        <v>21</v>
      </c>
      <c r="I32" s="134"/>
      <c r="J32" s="125"/>
      <c r="K32" s="15">
        <v>20</v>
      </c>
      <c r="L32" s="118"/>
    </row>
    <row r="33" spans="1:12" ht="12.75" customHeight="1">
      <c r="A33" s="58">
        <v>26</v>
      </c>
      <c r="B33" s="102" t="s">
        <v>27</v>
      </c>
      <c r="C33" s="91">
        <v>15</v>
      </c>
      <c r="D33" s="122"/>
      <c r="E33" s="13"/>
      <c r="F33" s="125"/>
      <c r="G33" s="129"/>
      <c r="H33" s="14"/>
      <c r="I33" s="134"/>
      <c r="J33" s="125"/>
      <c r="K33" s="15">
        <v>40</v>
      </c>
      <c r="L33" s="118"/>
    </row>
    <row r="34" spans="1:12" ht="12.75" customHeight="1">
      <c r="A34" s="58">
        <v>27</v>
      </c>
      <c r="B34" s="102" t="s">
        <v>28</v>
      </c>
      <c r="C34" s="91">
        <v>37</v>
      </c>
      <c r="D34" s="122"/>
      <c r="E34" s="13"/>
      <c r="F34" s="125"/>
      <c r="G34" s="129"/>
      <c r="H34" s="14"/>
      <c r="I34" s="134"/>
      <c r="J34" s="125"/>
      <c r="K34" s="15"/>
      <c r="L34" s="118"/>
    </row>
    <row r="35" spans="1:12" ht="12.75" customHeight="1">
      <c r="A35" s="58">
        <v>28</v>
      </c>
      <c r="B35" s="102" t="s">
        <v>29</v>
      </c>
      <c r="C35" s="91"/>
      <c r="D35" s="122"/>
      <c r="E35" s="13"/>
      <c r="F35" s="125"/>
      <c r="G35" s="129"/>
      <c r="H35" s="14"/>
      <c r="I35" s="134"/>
      <c r="J35" s="125"/>
      <c r="K35" s="15"/>
      <c r="L35" s="118"/>
    </row>
    <row r="36" spans="1:12" ht="12.75" customHeight="1">
      <c r="A36" s="58">
        <v>29</v>
      </c>
      <c r="B36" s="102" t="s">
        <v>30</v>
      </c>
      <c r="C36" s="113"/>
      <c r="D36" s="123"/>
      <c r="E36" s="17"/>
      <c r="F36" s="130"/>
      <c r="G36" s="129"/>
      <c r="H36" s="14"/>
      <c r="I36" s="137"/>
      <c r="J36" s="130"/>
      <c r="K36" s="19"/>
      <c r="L36" s="118"/>
    </row>
    <row r="37" spans="1:12" ht="12.75" customHeight="1" thickBot="1">
      <c r="A37" s="109">
        <v>30</v>
      </c>
      <c r="B37" s="103" t="s">
        <v>31</v>
      </c>
      <c r="C37" s="113"/>
      <c r="D37" s="123"/>
      <c r="E37" s="17"/>
      <c r="F37" s="130"/>
      <c r="G37" s="131"/>
      <c r="H37" s="18"/>
      <c r="I37" s="137"/>
      <c r="J37" s="130"/>
      <c r="K37" s="19"/>
      <c r="L37" s="141"/>
    </row>
    <row r="38" spans="1:12" ht="12.75" customHeight="1" thickBot="1">
      <c r="A38" s="71">
        <v>31</v>
      </c>
      <c r="B38" s="104" t="s">
        <v>32</v>
      </c>
      <c r="C38" s="28">
        <v>5641</v>
      </c>
      <c r="D38" s="24">
        <v>12</v>
      </c>
      <c r="E38" s="25">
        <v>978</v>
      </c>
      <c r="F38" s="28">
        <v>5989</v>
      </c>
      <c r="G38" s="26">
        <v>6</v>
      </c>
      <c r="H38" s="27"/>
      <c r="I38" s="89">
        <v>2998</v>
      </c>
      <c r="J38" s="28">
        <v>13</v>
      </c>
      <c r="K38" s="25"/>
      <c r="L38" s="29">
        <v>6359</v>
      </c>
    </row>
    <row r="39" spans="1:12" ht="12.75" customHeight="1" thickBot="1">
      <c r="A39" s="71">
        <v>32</v>
      </c>
      <c r="B39" s="105" t="s">
        <v>33</v>
      </c>
      <c r="C39" s="6">
        <f aca="true" t="shared" si="3" ref="C39:L39">C28-C8-C27</f>
        <v>9</v>
      </c>
      <c r="D39" s="5">
        <f t="shared" si="3"/>
        <v>0</v>
      </c>
      <c r="E39" s="5">
        <f t="shared" si="3"/>
        <v>0</v>
      </c>
      <c r="F39" s="96">
        <f t="shared" si="3"/>
        <v>0</v>
      </c>
      <c r="G39" s="9">
        <f t="shared" si="3"/>
        <v>0</v>
      </c>
      <c r="H39" s="5">
        <f t="shared" si="3"/>
        <v>256</v>
      </c>
      <c r="I39" s="96">
        <f t="shared" si="3"/>
        <v>220</v>
      </c>
      <c r="J39" s="67">
        <f t="shared" si="3"/>
        <v>0</v>
      </c>
      <c r="K39" s="6">
        <f t="shared" si="3"/>
        <v>0</v>
      </c>
      <c r="L39" s="98">
        <f t="shared" si="3"/>
        <v>0</v>
      </c>
    </row>
    <row r="40" spans="1:12" ht="12.75" customHeight="1">
      <c r="A40" s="57">
        <v>33</v>
      </c>
      <c r="B40" s="106" t="s">
        <v>34</v>
      </c>
      <c r="C40" s="90"/>
      <c r="D40" s="92"/>
      <c r="E40" s="30"/>
      <c r="F40" s="90"/>
      <c r="G40" s="92"/>
      <c r="H40" s="30"/>
      <c r="I40" s="90"/>
      <c r="J40" s="31"/>
      <c r="K40" s="22"/>
      <c r="L40" s="12"/>
    </row>
    <row r="41" spans="1:12" ht="12.75" customHeight="1">
      <c r="A41" s="58">
        <v>34</v>
      </c>
      <c r="B41" s="107" t="s">
        <v>35</v>
      </c>
      <c r="C41" s="91"/>
      <c r="D41" s="93"/>
      <c r="E41" s="13"/>
      <c r="F41" s="91"/>
      <c r="G41" s="93"/>
      <c r="H41" s="13"/>
      <c r="I41" s="91"/>
      <c r="J41" s="20"/>
      <c r="K41" s="14"/>
      <c r="L41" s="16"/>
    </row>
    <row r="42" spans="1:12" ht="12.75" customHeight="1">
      <c r="A42" s="58">
        <v>35</v>
      </c>
      <c r="B42" s="107" t="s">
        <v>36</v>
      </c>
      <c r="C42" s="91"/>
      <c r="D42" s="122"/>
      <c r="E42" s="13"/>
      <c r="F42" s="125"/>
      <c r="G42" s="122"/>
      <c r="H42" s="13"/>
      <c r="I42" s="125"/>
      <c r="J42" s="134"/>
      <c r="K42" s="14"/>
      <c r="L42" s="118"/>
    </row>
    <row r="43" spans="1:12" ht="12.75" customHeight="1">
      <c r="A43" s="58">
        <v>36</v>
      </c>
      <c r="B43" s="107" t="s">
        <v>37</v>
      </c>
      <c r="C43" s="91"/>
      <c r="D43" s="122"/>
      <c r="E43" s="13"/>
      <c r="F43" s="125"/>
      <c r="G43" s="122"/>
      <c r="H43" s="13"/>
      <c r="I43" s="125"/>
      <c r="J43" s="134"/>
      <c r="K43" s="14">
        <v>10</v>
      </c>
      <c r="L43" s="118"/>
    </row>
    <row r="44" spans="1:12" ht="12.75" customHeight="1">
      <c r="A44" s="58">
        <v>37</v>
      </c>
      <c r="B44" s="107" t="s">
        <v>38</v>
      </c>
      <c r="C44" s="91">
        <v>15</v>
      </c>
      <c r="D44" s="122"/>
      <c r="E44" s="13"/>
      <c r="F44" s="125"/>
      <c r="G44" s="122"/>
      <c r="H44" s="13"/>
      <c r="I44" s="125"/>
      <c r="J44" s="134"/>
      <c r="K44" s="14">
        <v>30</v>
      </c>
      <c r="L44" s="118"/>
    </row>
    <row r="45" spans="1:12" ht="12.75" customHeight="1">
      <c r="A45" s="58">
        <v>38</v>
      </c>
      <c r="B45" s="107" t="s">
        <v>39</v>
      </c>
      <c r="C45" s="100">
        <v>15.6</v>
      </c>
      <c r="D45" s="145"/>
      <c r="E45" s="32"/>
      <c r="F45" s="32">
        <v>15.8</v>
      </c>
      <c r="G45" s="145"/>
      <c r="H45" s="32"/>
      <c r="I45" s="32">
        <v>15.8</v>
      </c>
      <c r="J45" s="144"/>
      <c r="K45" s="33"/>
      <c r="L45" s="34">
        <v>16.6</v>
      </c>
    </row>
    <row r="46" spans="1:12" ht="12.75" customHeight="1" thickBot="1">
      <c r="A46" s="80">
        <v>39</v>
      </c>
      <c r="B46" s="108" t="s">
        <v>40</v>
      </c>
      <c r="C46" s="97">
        <f>(((C17*1000)/C45)/12)</f>
        <v>21394.23076923077</v>
      </c>
      <c r="D46" s="95"/>
      <c r="E46" s="35"/>
      <c r="F46" s="97">
        <f>(((F17*1000)/F45)/12)</f>
        <v>22463.08016877637</v>
      </c>
      <c r="G46" s="94"/>
      <c r="H46" s="36"/>
      <c r="I46" s="81">
        <f>(((I17*1000)/I45)/6)</f>
        <v>20791.139240506327</v>
      </c>
      <c r="J46" s="37"/>
      <c r="K46" s="38"/>
      <c r="L46" s="7">
        <f>(((L17*1000)/L45)/12)</f>
        <v>22991.967871485944</v>
      </c>
    </row>
    <row r="47" spans="1:12" ht="12.7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</row>
    <row r="48" spans="1:12" s="8" customFormat="1" ht="12.75" customHeigh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fialova</dc:creator>
  <cp:keywords/>
  <dc:description/>
  <cp:lastModifiedBy>capkova</cp:lastModifiedBy>
  <cp:lastPrinted>2008-12-04T07:37:45Z</cp:lastPrinted>
  <dcterms:created xsi:type="dcterms:W3CDTF">2008-05-30T08:01:07Z</dcterms:created>
  <dcterms:modified xsi:type="dcterms:W3CDTF">2008-12-04T07:37:51Z</dcterms:modified>
  <cp:category/>
  <cp:version/>
  <cp:contentType/>
  <cp:contentStatus/>
</cp:coreProperties>
</file>